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hidePivotFieldList="1" defaultThemeVersion="166925"/>
  <bookViews>
    <workbookView xWindow="65416" yWindow="65416" windowWidth="29040" windowHeight="15990" activeTab="1"/>
  </bookViews>
  <sheets>
    <sheet name="Feuil1" sheetId="2" r:id="rId1"/>
    <sheet name="PCO2" sheetId="1" r:id="rId2"/>
    <sheet name="Liste Codes Salariaux" sheetId="3" r:id="rId3"/>
  </sheets>
  <definedNames>
    <definedName name="_xlnm._FilterDatabase" localSheetId="2" hidden="1">'Liste Codes Salariaux'!$A$1:$I$520</definedName>
    <definedName name="_xlnm._FilterDatabase" localSheetId="1" hidden="1">'PCO2'!$A$1:$T$603</definedName>
    <definedName name="Type">'Liste Codes Salariaux'!$A$1:$I$524</definedName>
    <definedName name="_xlnm.Print_Titles" localSheetId="0">'Feuil1'!$5:$5</definedName>
  </definedNames>
  <calcPr calcId="191029"/>
  <pivotCaches>
    <pivotCache cacheId="0" r:id="rId4"/>
  </pivotCaches>
  <extLst/>
</workbook>
</file>

<file path=xl/sharedStrings.xml><?xml version="1.0" encoding="utf-8"?>
<sst xmlns="http://schemas.openxmlformats.org/spreadsheetml/2006/main" count="3711" uniqueCount="706">
  <si>
    <t>ID</t>
  </si>
  <si>
    <t>Reference year</t>
  </si>
  <si>
    <t>Wage Type</t>
  </si>
  <si>
    <t>Assignment number</t>
  </si>
  <si>
    <t>Economical code (incl. suffix)</t>
  </si>
  <si>
    <t>G/L Account Number</t>
  </si>
  <si>
    <t>Imputation or invoicing code</t>
  </si>
  <si>
    <t>Debit or Credit</t>
  </si>
  <si>
    <t>Amount</t>
  </si>
  <si>
    <t>Closing key</t>
  </si>
  <si>
    <t>Closing date</t>
  </si>
  <si>
    <t>Payment date</t>
  </si>
  <si>
    <t>Payment type</t>
  </si>
  <si>
    <t>Statute</t>
  </si>
  <si>
    <t>Organizational ID </t>
  </si>
  <si>
    <t>D</t>
  </si>
  <si>
    <t>STAT</t>
  </si>
  <si>
    <t>C</t>
  </si>
  <si>
    <t>9D6A</t>
  </si>
  <si>
    <t>9D6B</t>
  </si>
  <si>
    <t>(vide)</t>
  </si>
  <si>
    <t>Saldo C/D</t>
  </si>
  <si>
    <t>typeofsalarycode</t>
  </si>
  <si>
    <t>Description FR</t>
  </si>
  <si>
    <t>Description NL</t>
  </si>
  <si>
    <t>Employees in NAVAP</t>
  </si>
  <si>
    <t>Employees in GESCO</t>
  </si>
  <si>
    <t>Economical code (incl suffix)</t>
  </si>
  <si>
    <t>TypeOfSalaryCode</t>
  </si>
  <si>
    <t>Traitement</t>
  </si>
  <si>
    <t>Wedde</t>
  </si>
  <si>
    <t>N</t>
  </si>
  <si>
    <t>1110100</t>
  </si>
  <si>
    <t>LOON</t>
  </si>
  <si>
    <t>Y</t>
  </si>
  <si>
    <t>1110200</t>
  </si>
  <si>
    <t>A - Contactable et rappelable</t>
  </si>
  <si>
    <t>T - Bereikbaar en terugroepbaar</t>
  </si>
  <si>
    <t>1110803</t>
  </si>
  <si>
    <t>1110903</t>
  </si>
  <si>
    <t>A - Contactable</t>
  </si>
  <si>
    <t>T - Bereikbaar</t>
  </si>
  <si>
    <t>A - Police de proximité</t>
  </si>
  <si>
    <t>T - Nabijheidspolitie</t>
  </si>
  <si>
    <t>1110105</t>
  </si>
  <si>
    <t>A - Police de proximité - DET</t>
  </si>
  <si>
    <t>T - Nabijheidspolitie - DET</t>
  </si>
  <si>
    <t>A - Analyste criminel</t>
  </si>
  <si>
    <t>T - Misdrijfanalist</t>
  </si>
  <si>
    <t>1110107</t>
  </si>
  <si>
    <t>1110207</t>
  </si>
  <si>
    <t>A - Analyste criminel - DET</t>
  </si>
  <si>
    <t>T - Misdrijfanalist - DET</t>
  </si>
  <si>
    <t>A - Analyste stratégique</t>
  </si>
  <si>
    <t>T - Strategisch analist</t>
  </si>
  <si>
    <t>A - Analyste stratégique - DET</t>
  </si>
  <si>
    <t>T - Strategisch analist - DET</t>
  </si>
  <si>
    <t>A - Formateur</t>
  </si>
  <si>
    <t>T - Opleider</t>
  </si>
  <si>
    <t>1110108</t>
  </si>
  <si>
    <t>A - Formateur - DET</t>
  </si>
  <si>
    <t>T - Opleider - DET</t>
  </si>
  <si>
    <t>A - Mission d enseignement - en service</t>
  </si>
  <si>
    <t>T - Onderwijsopdrachten - binnen dienst</t>
  </si>
  <si>
    <t>1110807</t>
  </si>
  <si>
    <t>1110907</t>
  </si>
  <si>
    <t>A - Service ininterrompu &gt; 24h</t>
  </si>
  <si>
    <t>T - Ononderbroken dienst &gt; 24 u</t>
  </si>
  <si>
    <t>1110804</t>
  </si>
  <si>
    <t>A - Dirigeant</t>
  </si>
  <si>
    <t>T - Leidinggevende</t>
  </si>
  <si>
    <t>1110182</t>
  </si>
  <si>
    <t>1110282</t>
  </si>
  <si>
    <t>A - Dirigeant - DET</t>
  </si>
  <si>
    <t>T - Leidinggevende - DET</t>
  </si>
  <si>
    <t>A - SAT SPF Intérieur</t>
  </si>
  <si>
    <t>T - SAT FOD Binnenlandse zaken</t>
  </si>
  <si>
    <t>1110199</t>
  </si>
  <si>
    <t>A - SAT SPF Justice</t>
  </si>
  <si>
    <t>T - SAT FOD Justitie</t>
  </si>
  <si>
    <t>I - Funéraire</t>
  </si>
  <si>
    <t>V - Begrafenis</t>
  </si>
  <si>
    <t>11221</t>
  </si>
  <si>
    <t>A - Protection royale</t>
  </si>
  <si>
    <t>T - Beveiliging koning</t>
  </si>
  <si>
    <t>A - Appui stratégique</t>
  </si>
  <si>
    <t>T - Beleidsondersteuning</t>
  </si>
  <si>
    <t>A - Départ anticipé mi-tps</t>
  </si>
  <si>
    <t>T - Halftijdse vervroegde uitdienst</t>
  </si>
  <si>
    <t>A - Personnel pilote</t>
  </si>
  <si>
    <t>T - Varend personeel</t>
  </si>
  <si>
    <t>A - Personnel pilote - DET</t>
  </si>
  <si>
    <t>T - Varend personeel - DET</t>
  </si>
  <si>
    <t>1110899</t>
  </si>
  <si>
    <t>I - bicyclette</t>
  </si>
  <si>
    <t>V - Fietsvergoeding</t>
  </si>
  <si>
    <t>1150110</t>
  </si>
  <si>
    <t>1150210</t>
  </si>
  <si>
    <t>A - Prest aériennes occas</t>
  </si>
  <si>
    <t>T - Gelegenheidsluchtvaartprestatie</t>
  </si>
  <si>
    <t>A - Intervention Bxl</t>
  </si>
  <si>
    <t>T - Interventie Brussel</t>
  </si>
  <si>
    <t>A - Intervention Bxl - DET</t>
  </si>
  <si>
    <t>T - Interventie Brussel - DET</t>
  </si>
  <si>
    <t>A - Intervention hors Bxl</t>
  </si>
  <si>
    <t>T - Interventie buiten Brussel</t>
  </si>
  <si>
    <t>A - Intervention hors Bxl - DET</t>
  </si>
  <si>
    <t>T - Interventie buiten Bruss - DET</t>
  </si>
  <si>
    <t>A - Surveillance Bxl</t>
  </si>
  <si>
    <t>T - Bescherming Brussel</t>
  </si>
  <si>
    <t>A - Surveillance Bxl - DET</t>
  </si>
  <si>
    <t>T - Bescherming Brussel - DET</t>
  </si>
  <si>
    <t>A - Surveillance hors Bxl</t>
  </si>
  <si>
    <t>T - Bescherming buiten Brussel</t>
  </si>
  <si>
    <t>T - Protection hors Bruxelles - DET</t>
  </si>
  <si>
    <t>T - Bescherming buiten Brus - DET</t>
  </si>
  <si>
    <t>A - Foyer</t>
  </si>
  <si>
    <t>T - Haard</t>
  </si>
  <si>
    <t>1110102</t>
  </si>
  <si>
    <t>HS</t>
  </si>
  <si>
    <t>1110202</t>
  </si>
  <si>
    <t>A - Résidence</t>
  </si>
  <si>
    <t>T - Standplaats</t>
  </si>
  <si>
    <t>A - Heures de nuit NS 19h-22h</t>
  </si>
  <si>
    <t>T - Nachtuur NS 19h-22h</t>
  </si>
  <si>
    <t>1110820</t>
  </si>
  <si>
    <t>1110920</t>
  </si>
  <si>
    <t>A - Heures de w-e AS &amp; NS</t>
  </si>
  <si>
    <t>T - Weekenduur OS &amp; NS</t>
  </si>
  <si>
    <t>1110801</t>
  </si>
  <si>
    <t>1110901</t>
  </si>
  <si>
    <t>A - Heures supplémentaires A.S.</t>
  </si>
  <si>
    <t>T - Overuur OS</t>
  </si>
  <si>
    <t>1110800</t>
  </si>
  <si>
    <t>Rente incap de trav perm &gt;=16%</t>
  </si>
  <si>
    <t>Mnd rente blijv arbeidsong &gt;=16%</t>
  </si>
  <si>
    <t>1110299</t>
  </si>
  <si>
    <t>Rente incap de trav perm</t>
  </si>
  <si>
    <t>Mnd rente blijv arbeidsong</t>
  </si>
  <si>
    <t>Capital - incap trav perm - non-imp</t>
  </si>
  <si>
    <t>Kapitaal - bl arbeidsong - nt bel</t>
  </si>
  <si>
    <t>Capital - incap trav perm - impos</t>
  </si>
  <si>
    <t>Kapitaal - bl arbeidsong - bel</t>
  </si>
  <si>
    <t>I - SHAPE</t>
  </si>
  <si>
    <t>V - SHAPE</t>
  </si>
  <si>
    <t>1214899</t>
  </si>
  <si>
    <t>I - Téléphone</t>
  </si>
  <si>
    <t>V - Telefoonvergoeding</t>
  </si>
  <si>
    <t>1214801</t>
  </si>
  <si>
    <t>I - Entretien uniforme</t>
  </si>
  <si>
    <t>V - Onderhoud uniform</t>
  </si>
  <si>
    <t>12103</t>
  </si>
  <si>
    <t>I - Frais réel d enquête mensuel</t>
  </si>
  <si>
    <t>V - Werkelijke onderzoekskosten md</t>
  </si>
  <si>
    <t>1214802</t>
  </si>
  <si>
    <t>I - Frais réel d enquête journalier</t>
  </si>
  <si>
    <t>V - Werkelijke onderzoekskosten dag</t>
  </si>
  <si>
    <t>1214803</t>
  </si>
  <si>
    <t>Jetons prés - commiss sélect</t>
  </si>
  <si>
    <t>Zitpenningen - selectiecommissie</t>
  </si>
  <si>
    <t>11122</t>
  </si>
  <si>
    <t>I - logement commiss sélect - gr</t>
  </si>
  <si>
    <t>V - Verblijfkosten selectiecom - gr</t>
  </si>
  <si>
    <t>I - logement commiss sélect - pet</t>
  </si>
  <si>
    <t>V - Verblijfkosten selectiecom - kl</t>
  </si>
  <si>
    <t>T - Jetons de Présence Conseillers</t>
  </si>
  <si>
    <t>T - Zitpenningen raadslid</t>
  </si>
  <si>
    <t>T - Jetons de Présence Echevins</t>
  </si>
  <si>
    <t>T - Zitpenningen schepen</t>
  </si>
  <si>
    <t>A - Mandat comptable spécial</t>
  </si>
  <si>
    <t>T - Mandaat bijz rekenplichtige</t>
  </si>
  <si>
    <t>A - Mandat receveur régional ns</t>
  </si>
  <si>
    <t>T - Mandaat gew ontvanger NS</t>
  </si>
  <si>
    <t>A - Mandat secrétaire</t>
  </si>
  <si>
    <t>T - Mandaat secretaris</t>
  </si>
  <si>
    <t>A - Mentor</t>
  </si>
  <si>
    <t>T - Mentor</t>
  </si>
  <si>
    <t>I - Maître chien</t>
  </si>
  <si>
    <t>V - Hondengeleider</t>
  </si>
  <si>
    <t>1214804</t>
  </si>
  <si>
    <t>A - Fonction police mil</t>
  </si>
  <si>
    <t>T - Functie politie militair</t>
  </si>
  <si>
    <t>A - Fonction police mil - DET</t>
  </si>
  <si>
    <t>T - Functie politie mil - DET</t>
  </si>
  <si>
    <t>A - Fonction polygraphiste</t>
  </si>
  <si>
    <t>T - Functie polygrafist</t>
  </si>
  <si>
    <t>A - Fonction polygraphiste - DET</t>
  </si>
  <si>
    <t>T - Functie polygrafist - DET</t>
  </si>
  <si>
    <t>A - Fonction personnel roulant</t>
  </si>
  <si>
    <t>T - Functie rijdend pers</t>
  </si>
  <si>
    <t>1110106</t>
  </si>
  <si>
    <t>A - Fonction person roulant - DET</t>
  </si>
  <si>
    <t>T - Functie rijdend pers - DET</t>
  </si>
  <si>
    <t>A - Police navigation</t>
  </si>
  <si>
    <t>T - Functie scheepv.pol.</t>
  </si>
  <si>
    <t>A - Police navigation - DET</t>
  </si>
  <si>
    <t>T - Functie scheepv.pol. - DET</t>
  </si>
  <si>
    <t>Compl trt - sem vol 4 jours</t>
  </si>
  <si>
    <t>Weddecomplement - vrijwillige 4/5</t>
  </si>
  <si>
    <t>1110104</t>
  </si>
  <si>
    <t>1110204</t>
  </si>
  <si>
    <t>I - Abonnement social</t>
  </si>
  <si>
    <t>V - Sociaal abonnement</t>
  </si>
  <si>
    <t>1150111</t>
  </si>
  <si>
    <t>1150211</t>
  </si>
  <si>
    <t>I - Utilisation véhicule personnel</t>
  </si>
  <si>
    <t>V - Gebruik eigen voertuig</t>
  </si>
  <si>
    <t>12101</t>
  </si>
  <si>
    <t>A - Fonction - Pilote de test</t>
  </si>
  <si>
    <t>T - Functie luchtsteun piloot</t>
  </si>
  <si>
    <t>A - Fonction - Pilote de test - DET</t>
  </si>
  <si>
    <t>T - Functie luchtsteun piloot - DET</t>
  </si>
  <si>
    <t>A - Fonction - Moniteur pilote</t>
  </si>
  <si>
    <t>T - Functie luchtsteun monitor</t>
  </si>
  <si>
    <t>A - Fonction - Monit pilote - DET</t>
  </si>
  <si>
    <t>T - Functie luchtsteun monit - DET</t>
  </si>
  <si>
    <t>A - Incap travail temporaire</t>
  </si>
  <si>
    <t>T - Tijdelijke arbeidsongeschikth</t>
  </si>
  <si>
    <t>A - AIG</t>
  </si>
  <si>
    <t>T - Algemene inspectie</t>
  </si>
  <si>
    <t>A - Bxl-Capitale CALog</t>
  </si>
  <si>
    <t>T - Brussels Gewest CALog</t>
  </si>
  <si>
    <t>1110140</t>
  </si>
  <si>
    <t>1110240</t>
  </si>
  <si>
    <t>A - Bxl-Capitale Pol Loc</t>
  </si>
  <si>
    <t>T - Brussels Gewest lokpol</t>
  </si>
  <si>
    <t>A - Prime d'immigration</t>
  </si>
  <si>
    <t>T - Immigratiebeleid</t>
  </si>
  <si>
    <t>1110805</t>
  </si>
  <si>
    <t>A - Bilinguisme</t>
  </si>
  <si>
    <t>T - Tweetaligheid</t>
  </si>
  <si>
    <t>1110250</t>
  </si>
  <si>
    <t>1110150</t>
  </si>
  <si>
    <t>A - Biling connaissance utile</t>
  </si>
  <si>
    <t>T - Tweetaligheid nuttige kennis</t>
  </si>
  <si>
    <t>1110151</t>
  </si>
  <si>
    <t>1110251</t>
  </si>
  <si>
    <t>A - Biling connaissance exigée</t>
  </si>
  <si>
    <t>T - Tweetaligheid vereiste kennis</t>
  </si>
  <si>
    <t>A - Engagement</t>
  </si>
  <si>
    <t>T - Verbintenis</t>
  </si>
  <si>
    <t>1110141</t>
  </si>
  <si>
    <t>I - Déplacement F/L-021</t>
  </si>
  <si>
    <t>V - Verplaatsing F/L-021</t>
  </si>
  <si>
    <t>I - Déplacement F/L-096</t>
  </si>
  <si>
    <t>V - Verplaatsing F/L-096</t>
  </si>
  <si>
    <t>I - Frais logement F/L-021</t>
  </si>
  <si>
    <t>V - Verblijfskosten F/L-021</t>
  </si>
  <si>
    <t>1214821</t>
  </si>
  <si>
    <t>I - Déménagement</t>
  </si>
  <si>
    <t>V - Verhuiskosten</t>
  </si>
  <si>
    <t>I - Déplacement F/L-088</t>
  </si>
  <si>
    <t>V - Verplaatsting F/L-088</t>
  </si>
  <si>
    <t>Compl trt - Fonct sup</t>
  </si>
  <si>
    <t>Weddebijslag - Hoger ambt</t>
  </si>
  <si>
    <t>Compl trt - Mandat</t>
  </si>
  <si>
    <t>Weddebijslag - Mandaat</t>
  </si>
  <si>
    <t>1110101</t>
  </si>
  <si>
    <t>A - Prime de mer</t>
  </si>
  <si>
    <t>T - Zeegeld</t>
  </si>
  <si>
    <t>1110999</t>
  </si>
  <si>
    <t>A - Heures de nuit AS</t>
  </si>
  <si>
    <t>T - Nachtuur OS</t>
  </si>
  <si>
    <t>A - Compensatoire</t>
  </si>
  <si>
    <t>T - Compenserende</t>
  </si>
  <si>
    <t>1110109</t>
  </si>
  <si>
    <t>I - Téléphone ex-pjp/polcom</t>
  </si>
  <si>
    <t>V - Telefoon ex-gpp/gempol</t>
  </si>
  <si>
    <t>I - Débours ex-pjp</t>
  </si>
  <si>
    <t>V - Uitgaven ex-gpp</t>
  </si>
  <si>
    <t>A - Transit - Motocycliste</t>
  </si>
  <si>
    <t>T - Overgang - Rijdend pers</t>
  </si>
  <si>
    <t>A - Transit - Motocycliste - DET</t>
  </si>
  <si>
    <t>T - Overgang - Rijdend pers - DET</t>
  </si>
  <si>
    <t>A - Complémentaire</t>
  </si>
  <si>
    <t>T - Bijkomende</t>
  </si>
  <si>
    <t>A - Ex-militaires</t>
  </si>
  <si>
    <t>T - Ex-militairen</t>
  </si>
  <si>
    <t>1110181</t>
  </si>
  <si>
    <t>1110281</t>
  </si>
  <si>
    <t>A - Fonct - Protec fam royale - DET</t>
  </si>
  <si>
    <t>T - Functie beveil konink fam - DET</t>
  </si>
  <si>
    <t>A - Formateur ex-gd</t>
  </si>
  <si>
    <t>T - Opleider ex-rw</t>
  </si>
  <si>
    <t>I - Préavis</t>
  </si>
  <si>
    <t>V - Opzegging</t>
  </si>
  <si>
    <t>A - Organe central</t>
  </si>
  <si>
    <t>T - Centraal Orgaan</t>
  </si>
  <si>
    <t>A - Chauffeur ex-pj</t>
  </si>
  <si>
    <t>T - Chauffeur ex-gpp</t>
  </si>
  <si>
    <t>A - Stand de tir</t>
  </si>
  <si>
    <t>T - Schietstand</t>
  </si>
  <si>
    <t>A - Permanence</t>
  </si>
  <si>
    <t>T - Permanentiedienst</t>
  </si>
  <si>
    <t>A - Maître armurier</t>
  </si>
  <si>
    <t>T - Wapenmeester</t>
  </si>
  <si>
    <t>I - Frais réel enquête ex-pol comm</t>
  </si>
  <si>
    <t>V - Onderzoekskosten ex-gem</t>
  </si>
  <si>
    <t>I - Ass social ex-pol comm</t>
  </si>
  <si>
    <t>V - Maatschap assistent ex-gem</t>
  </si>
  <si>
    <t>I - Tenue Mil OFF</t>
  </si>
  <si>
    <t>V - Kledij militairen off</t>
  </si>
  <si>
    <t>A - Jetons prés conseil discipl</t>
  </si>
  <si>
    <t>T - Zitpenningen tuchtraad</t>
  </si>
  <si>
    <t>I - Frais séjour conseil discipl</t>
  </si>
  <si>
    <t>V - Verblijfskosten tuchtraad</t>
  </si>
  <si>
    <t>I - Frais déplac conseil discipl</t>
  </si>
  <si>
    <t>V - Reiskosten tuchtraad</t>
  </si>
  <si>
    <t>A - Appui stratégique - DET</t>
  </si>
  <si>
    <t>T - Beleidsondersteuning - det</t>
  </si>
  <si>
    <t>A - Jury d'examen</t>
  </si>
  <si>
    <t>T - Examenjury</t>
  </si>
  <si>
    <t>I - Déplacement jury examen</t>
  </si>
  <si>
    <t>V - Verplaatsing examenjury</t>
  </si>
  <si>
    <t>A - Poste</t>
  </si>
  <si>
    <t>T - Post</t>
  </si>
  <si>
    <t>A - Heures suppl AMI ex-comm</t>
  </si>
  <si>
    <t>T - Overuur ZIV ex-gem</t>
  </si>
  <si>
    <t>A - Heures suppl nAMI ex-comm</t>
  </si>
  <si>
    <t>T - Overuur gn ZIV ex-gem</t>
  </si>
  <si>
    <t>A - Heures de nuit AMI ex-comm</t>
  </si>
  <si>
    <t>T - Nachtuur ZIV ex-gem</t>
  </si>
  <si>
    <t>A - Prest except - H de nuit</t>
  </si>
  <si>
    <t>T - Bijz prest-nacht</t>
  </si>
  <si>
    <t>A - Heures w-e AMI ex-comm</t>
  </si>
  <si>
    <t>T - Weekenduur ZIV ex-gem</t>
  </si>
  <si>
    <t>A - Prest except - Week-end</t>
  </si>
  <si>
    <t>T - Bijz prest-weekend</t>
  </si>
  <si>
    <t>A - Biling connaiss utile - DET</t>
  </si>
  <si>
    <t>T - Tweetalig nuttige kennis - DET</t>
  </si>
  <si>
    <t>A - Biling connaiss exigée - DET</t>
  </si>
  <si>
    <t>T - Tweetalig vereiste kennis - DET</t>
  </si>
  <si>
    <t>A - Diplôme AMI</t>
  </si>
  <si>
    <t>T - Diploma ZIV</t>
  </si>
  <si>
    <t>A - Diplôme sans AMI</t>
  </si>
  <si>
    <t>T - Diploma gn ZIV</t>
  </si>
  <si>
    <t>Avant véh serv déplac privé</t>
  </si>
  <si>
    <t>Dvoertuig voordeel enkel privé</t>
  </si>
  <si>
    <t>NAT</t>
  </si>
  <si>
    <t>16114</t>
  </si>
  <si>
    <t>I - Repas Mod9bis</t>
  </si>
  <si>
    <t>V - Maaltijd Mod9bis</t>
  </si>
  <si>
    <t>1214820</t>
  </si>
  <si>
    <t>I - Frais déplac commiss sélect</t>
  </si>
  <si>
    <t>V - Reiskosten selectiecommissie</t>
  </si>
  <si>
    <t>Intervention soc - malad prof temp</t>
  </si>
  <si>
    <t>Soc tegemoetk-beroepsziekte tijdel</t>
  </si>
  <si>
    <t>A - Mandat receveur régional AS</t>
  </si>
  <si>
    <t>T - Mandaat gew ontvanger OS</t>
  </si>
  <si>
    <t>A - Sauvegarde supplémentaire</t>
  </si>
  <si>
    <t>T - Vrijwaring aanvullend</t>
  </si>
  <si>
    <t>A - Promotion sociale</t>
  </si>
  <si>
    <t>T - Sociale promotie</t>
  </si>
  <si>
    <t>A - Sélection</t>
  </si>
  <si>
    <t>T - Selectie</t>
  </si>
  <si>
    <t>Rente incap travail permanente</t>
  </si>
  <si>
    <t>Rente blijv arbeidsongeschikth</t>
  </si>
  <si>
    <t>A - Heures supplémentaires NS</t>
  </si>
  <si>
    <t>T - Overuren NS</t>
  </si>
  <si>
    <t>1110900</t>
  </si>
  <si>
    <t>Maladie 2ème semaine</t>
  </si>
  <si>
    <t>Ziekte 2de week</t>
  </si>
  <si>
    <t>Maladie 3è et 4è semaine</t>
  </si>
  <si>
    <t>Ziekte 3/4de week</t>
  </si>
  <si>
    <t>Dispo 100</t>
  </si>
  <si>
    <t>Dispo &lt; 100</t>
  </si>
  <si>
    <t>Suppl trt SPC</t>
  </si>
  <si>
    <t>Weddecompelent SPC</t>
  </si>
  <si>
    <t>A - Mandat de suppléance</t>
  </si>
  <si>
    <t>T - Plaatsvervanger mandaat</t>
  </si>
  <si>
    <t>A - Police de la route ex-gd</t>
  </si>
  <si>
    <t>T - Wegpolitie ex-rw</t>
  </si>
  <si>
    <t>I - Vidéo</t>
  </si>
  <si>
    <t>V - Video</t>
  </si>
  <si>
    <t>I - Post - Off liaison - non impos</t>
  </si>
  <si>
    <t>V - Post-verbindingsoff-nt belastb</t>
  </si>
  <si>
    <t>A - Bilinguisme ex-comm</t>
  </si>
  <si>
    <t>T - Tweetaligheid ex-gem</t>
  </si>
  <si>
    <t>A - Bilinguisme Woluwe-st-Pierre</t>
  </si>
  <si>
    <t>T - Tweetaligheid St-Pieters-Woluwe</t>
  </si>
  <si>
    <t>A - Compl 2D ex-pj</t>
  </si>
  <si>
    <t>T - Bijkomende 2D ex-gpp</t>
  </si>
  <si>
    <t>A - Comp pil jud grand mt</t>
  </si>
  <si>
    <t>T - Gerechtelijke zuil groot</t>
  </si>
  <si>
    <t>A - Comp pil jud petit mt</t>
  </si>
  <si>
    <t>T - Gerechtelijke zuil klein</t>
  </si>
  <si>
    <t>I - Repas F/L-021</t>
  </si>
  <si>
    <t>V - Maaltijd F/L-021</t>
  </si>
  <si>
    <t>I - Repas F/L-096</t>
  </si>
  <si>
    <t>V - Maaltijd F/L-096</t>
  </si>
  <si>
    <t>1214822</t>
  </si>
  <si>
    <t>Chèques-repas (trait) cot employeur</t>
  </si>
  <si>
    <t>Maaltijdcheques (loon) WG-bijdrage</t>
  </si>
  <si>
    <t>Chèques-repas cotis employé-info</t>
  </si>
  <si>
    <t>Maaltijdcheques WN-bijdrage-info</t>
  </si>
  <si>
    <t>Chèques-repas cotis employé</t>
  </si>
  <si>
    <t>Maaltijdcheques WN-bijdrage</t>
  </si>
  <si>
    <t>I - SHAPE - DET</t>
  </si>
  <si>
    <t>V - SHAPE - DET</t>
  </si>
  <si>
    <t>T - Collaborateur secrétariat CPPL</t>
  </si>
  <si>
    <t>T - Medewerker secretariaat VCLP</t>
  </si>
  <si>
    <t>Paiemt supplém décès contr</t>
  </si>
  <si>
    <t>Extra uitbetaling bij overlijden contr</t>
  </si>
  <si>
    <t>Paiemt supplém décès stat</t>
  </si>
  <si>
    <t>Extra uitbetaling bij overlijden stat</t>
  </si>
  <si>
    <t>A - Mission d enseignement - hors service</t>
  </si>
  <si>
    <t>T - Onderwijsopdrachten - buiten dienst</t>
  </si>
  <si>
    <t>A- Heures de nuit NS 22h-06h</t>
  </si>
  <si>
    <t>T - Nachtuur NS 22h-06h</t>
  </si>
  <si>
    <t>1110821</t>
  </si>
  <si>
    <t>1110921</t>
  </si>
  <si>
    <t>Discipline - Retenue du traitement</t>
  </si>
  <si>
    <t>Tucht - Inhouding van wedde</t>
  </si>
  <si>
    <t>A - Bxl Cap 2009</t>
  </si>
  <si>
    <t>T - Brussels Gewest 2009</t>
  </si>
  <si>
    <t>Remise de dette</t>
  </si>
  <si>
    <t>Kwijtschelding</t>
  </si>
  <si>
    <t>16148</t>
  </si>
  <si>
    <t>Discipline/Détention - Trt partiel</t>
  </si>
  <si>
    <t>Tucht/Hechtenis - Gedeelt. wedde</t>
  </si>
  <si>
    <t>Traitement de protection</t>
  </si>
  <si>
    <t>Beschermingswedde</t>
  </si>
  <si>
    <t>Allocation de maîtrise</t>
  </si>
  <si>
    <t>Meesterschapstoelage</t>
  </si>
  <si>
    <t>1110178</t>
  </si>
  <si>
    <t>Allocation de formation</t>
  </si>
  <si>
    <t>Vormingstoelage</t>
  </si>
  <si>
    <t>1110179</t>
  </si>
  <si>
    <t>Allocation de sélection avec ONSS</t>
  </si>
  <si>
    <t>Toelage voor de geselecteerde met RSZ</t>
  </si>
  <si>
    <t>1110180</t>
  </si>
  <si>
    <t>Allocation de sélection sans ONSS</t>
  </si>
  <si>
    <t>Toelage voor de geselecteerde geen RSZ</t>
  </si>
  <si>
    <t>Traitement d'attente NAPP</t>
  </si>
  <si>
    <t>Wachtgeld NAVAP</t>
  </si>
  <si>
    <t>1111000</t>
  </si>
  <si>
    <t>Détention - Trt partiel</t>
  </si>
  <si>
    <t>Hechtenis - Gedeelt. wedde</t>
  </si>
  <si>
    <t>Avantage PC - privé - ONSS</t>
  </si>
  <si>
    <t>Voordeel PC - privé - RSZ</t>
  </si>
  <si>
    <t>Avantage PC - privé - PP et ONSS</t>
  </si>
  <si>
    <t>Voordeel PC - privé - BV en RSZ</t>
  </si>
  <si>
    <t>Avantage PC - cotisation pers</t>
  </si>
  <si>
    <t>Voordeel PC - eigen bijdrage</t>
  </si>
  <si>
    <t>Avantage tablette - privé - ONSS</t>
  </si>
  <si>
    <t>Voordeel tablet - privé - RSZ</t>
  </si>
  <si>
    <t>Avantage tablette - privé - PP et ONSS</t>
  </si>
  <si>
    <t>Voordeel tablet - privé - BV en RSZ</t>
  </si>
  <si>
    <t>Avantage tablette - cotisation pers</t>
  </si>
  <si>
    <t>Voordeel tablet - eigen bijdrage</t>
  </si>
  <si>
    <t>Avantage internet - privé - ONSS</t>
  </si>
  <si>
    <t>Voordeel internet - privé - RSZ</t>
  </si>
  <si>
    <t>Avantage internet - privé - PP et ONSS</t>
  </si>
  <si>
    <t>Voordeel internet - privé - BV en RSZ</t>
  </si>
  <si>
    <t>Avantage internet - cotisation pers</t>
  </si>
  <si>
    <t>Voordeel internet - eigen bijdrage</t>
  </si>
  <si>
    <t>Avantage Gsm - privé - ONSS</t>
  </si>
  <si>
    <t>Voordeel Gsm - privé - RSZ</t>
  </si>
  <si>
    <t>Avantage Gsm - privé - PP et ONSS</t>
  </si>
  <si>
    <t>Voordeel Gsm - privé - BV en RSZ</t>
  </si>
  <si>
    <t>Avantage Gsm - cotisation pers</t>
  </si>
  <si>
    <t>Voordeel Gsm - eigen bijdrage</t>
  </si>
  <si>
    <t>Avantage smartphone - privé - ONSS</t>
  </si>
  <si>
    <t>Voordeel smartphone - privé - RSZ</t>
  </si>
  <si>
    <t>Avantage smartphone - privé - PP et ONSS</t>
  </si>
  <si>
    <t>Voordeel smartphone - privé - BV en RSZ</t>
  </si>
  <si>
    <t>Avantage smartphone - cotisation pers</t>
  </si>
  <si>
    <t>Voordeel smartphone - eigen bijdrage</t>
  </si>
  <si>
    <t>Chèque cadeau - soumis PP</t>
  </si>
  <si>
    <t>Geschenkencheque - onderworpen BV</t>
  </si>
  <si>
    <t>Chèque cadeau - soumis ONSS</t>
  </si>
  <si>
    <t>Geschenkencheque - onderworpen RSZ</t>
  </si>
  <si>
    <t>Avantage PC - privé - PP</t>
  </si>
  <si>
    <t>Voordeel PC - privé - BV</t>
  </si>
  <si>
    <t>Avantage tablette - privé - PP</t>
  </si>
  <si>
    <t>Voordeel tablet - privé - BV</t>
  </si>
  <si>
    <t>Avantage internet - privé - PP</t>
  </si>
  <si>
    <t>Voordeel internet - privé - BV</t>
  </si>
  <si>
    <t>Avantage Gsm - privé - PP</t>
  </si>
  <si>
    <t>Voordeel Gsm - privé - BV</t>
  </si>
  <si>
    <t>Avantage smartphone - privé - PP</t>
  </si>
  <si>
    <t>Voordeel smartphone - privé - BV</t>
  </si>
  <si>
    <t>Chèque cadeau - exonéré</t>
  </si>
  <si>
    <t>Geschenkencheque - vrijgesteld</t>
  </si>
  <si>
    <t>T - Fonction Directeur</t>
  </si>
  <si>
    <t>T - Functie Directeur</t>
  </si>
  <si>
    <t>1110183</t>
  </si>
  <si>
    <t>T - Fonction Directeur - DET</t>
  </si>
  <si>
    <t>T - Functie Directeur - DET</t>
  </si>
  <si>
    <t>Traitement de protection Mil.</t>
  </si>
  <si>
    <t>Beschermingswedde Mil.</t>
  </si>
  <si>
    <t>Traitement de sauvegarde VKCS</t>
  </si>
  <si>
    <t>Weddevrijwaring VKCS</t>
  </si>
  <si>
    <t>Prime - semaine de quatre jours</t>
  </si>
  <si>
    <t>Premie - vierdagenweek</t>
  </si>
  <si>
    <t>Traitement de sauvegarde BAC</t>
  </si>
  <si>
    <t>Weddevrijwaring BAC</t>
  </si>
  <si>
    <t>A - Fin d'année</t>
  </si>
  <si>
    <t>T - Eindejaarstoelage</t>
  </si>
  <si>
    <t>1110112</t>
  </si>
  <si>
    <t>1110212</t>
  </si>
  <si>
    <t>1111012</t>
  </si>
  <si>
    <t>Suppl allocation de fin d année</t>
  </si>
  <si>
    <t>T - Eindejaar supplement</t>
  </si>
  <si>
    <t>A - Intégration</t>
  </si>
  <si>
    <t>T - Integratie</t>
  </si>
  <si>
    <t>1110114</t>
  </si>
  <si>
    <t>1110214</t>
  </si>
  <si>
    <t>A - Compétences</t>
  </si>
  <si>
    <t>T - Competentie</t>
  </si>
  <si>
    <t>1110890</t>
  </si>
  <si>
    <t>1110990</t>
  </si>
  <si>
    <t>A - Compétences fin de service</t>
  </si>
  <si>
    <t>T - Competentie uit dienst</t>
  </si>
  <si>
    <t>Pécule de vacances</t>
  </si>
  <si>
    <t>Vakantiegeld</t>
  </si>
  <si>
    <t>11201</t>
  </si>
  <si>
    <t>11202</t>
  </si>
  <si>
    <t>11210</t>
  </si>
  <si>
    <t>Pec vac - fin de service année préc</t>
  </si>
  <si>
    <t>Vakantiegeld uit dienst vorig jaar</t>
  </si>
  <si>
    <t>Pec vac - fin de service année cour</t>
  </si>
  <si>
    <t>Vakantiegeld uit dienst huidig jaar</t>
  </si>
  <si>
    <t>AFA job étudiant</t>
  </si>
  <si>
    <t>EJT jobstudenten</t>
  </si>
  <si>
    <t>TBT F Integratiepremie jobstudenten</t>
  </si>
  <si>
    <t>Integratieprem jobstudenten</t>
  </si>
  <si>
    <t>Péc vac job étudiant en service</t>
  </si>
  <si>
    <t>Vak geld jobstudenten in dienst</t>
  </si>
  <si>
    <t>Péc vac job étud fin serv ann préc</t>
  </si>
  <si>
    <t>Vak geld jobstudent uit vorig jaar</t>
  </si>
  <si>
    <t>Péc vac job étud fin serv ann cours</t>
  </si>
  <si>
    <t>Vak geld jobstudent uit huidig jaar</t>
  </si>
  <si>
    <t>A-AFA-%</t>
  </si>
  <si>
    <t>T-EJT-%</t>
  </si>
  <si>
    <t>Avant véh serv déplac privé + dt</t>
  </si>
  <si>
    <t>Dvoertuig voordeel privé + ww</t>
  </si>
  <si>
    <t>ONSS travailleur</t>
  </si>
  <si>
    <t>RSZ werknemer</t>
  </si>
  <si>
    <t>en fonction du Looncode repris supra</t>
  </si>
  <si>
    <t>454014</t>
  </si>
  <si>
    <t>Avantage - soumis ONSS</t>
  </si>
  <si>
    <t>Voordeel - onderworpen RSZ</t>
  </si>
  <si>
    <t>Retenu pension (Police)</t>
  </si>
  <si>
    <t>Inhouding pensioen (Politie)</t>
  </si>
  <si>
    <t>45453</t>
  </si>
  <si>
    <t>Retenue pecule vacances</t>
  </si>
  <si>
    <t>Inhouding vakantiegeld</t>
  </si>
  <si>
    <t>Retenu ONSS double péc vac</t>
  </si>
  <si>
    <t>RSZ inhouding dubbel vakantiegeld</t>
  </si>
  <si>
    <t>Ret.ONSS dble péc vac mand n.prot</t>
  </si>
  <si>
    <t>RSZ inh dub vakgeld onbesch mand</t>
  </si>
  <si>
    <t>Ret.ONSS dble péc vac mand prot</t>
  </si>
  <si>
    <t>RSZ inh dub vakgeld besch mand</t>
  </si>
  <si>
    <t>Incap temp raison maladie profess</t>
  </si>
  <si>
    <t>Tijd arbongesch beroepsziekte</t>
  </si>
  <si>
    <t>Cotisation solidarité étudiants</t>
  </si>
  <si>
    <t>Solidariteitsbijdrage jobstudenten</t>
  </si>
  <si>
    <t>ONSS travailleur réd bas salaires</t>
  </si>
  <si>
    <t>RSZ werknemer vermind. lage lonen</t>
  </si>
  <si>
    <t>Réd empl licencié restruct dès 2007</t>
  </si>
  <si>
    <t>Verm WN ontslag herstr vanaf 2007</t>
  </si>
  <si>
    <t>Montant à reporter sur la base imposable du mois en cours</t>
  </si>
  <si>
    <t>Over te dragen bedrag op het belastbaar van de huidige maand</t>
  </si>
  <si>
    <t/>
  </si>
  <si>
    <t>45301</t>
  </si>
  <si>
    <t>y</t>
  </si>
  <si>
    <t>Transfert imposable</t>
  </si>
  <si>
    <t>Overdracht belastbaar</t>
  </si>
  <si>
    <t>Cotis spéc sécurité soc / trim</t>
  </si>
  <si>
    <t>Bijz.bijdr.soc.zekerheid / kwartaal</t>
  </si>
  <si>
    <t>454017</t>
  </si>
  <si>
    <t>Cotis spéc sécurité soc / mens</t>
  </si>
  <si>
    <t>Bijz.bijdr.soc.zekerheid / maand</t>
  </si>
  <si>
    <t>Cotisation patronale pension Police</t>
  </si>
  <si>
    <t>Pensioenbijdrage werkgever Politie</t>
  </si>
  <si>
    <t>11321</t>
  </si>
  <si>
    <t>Précompte barémique</t>
  </si>
  <si>
    <t>Baremieke voorheffing</t>
  </si>
  <si>
    <t>PP indemn et alloc except</t>
  </si>
  <si>
    <t>BV except vergoed en toelagen</t>
  </si>
  <si>
    <t>PP sur péc vac</t>
  </si>
  <si>
    <t>BV vakantiegeld</t>
  </si>
  <si>
    <t>Préc.s/arriérés d'indemnités</t>
  </si>
  <si>
    <t>BV op achterstallige vergoedingen</t>
  </si>
  <si>
    <t>Préc.s/arriérés d'indemnités - AFA</t>
  </si>
  <si>
    <t>BV op achterstallige vergoedingen - EJT</t>
  </si>
  <si>
    <t>PP sur indemn de rupture</t>
  </si>
  <si>
    <t>BV op opzegvergoedingen</t>
  </si>
  <si>
    <t>PP sur indemn occas ou périodique</t>
  </si>
  <si>
    <t>BV toevallige of period vergoeding</t>
  </si>
  <si>
    <t>PP % fixe dispo.</t>
  </si>
  <si>
    <t>BV vast % dispo.</t>
  </si>
  <si>
    <t>PP % fixe</t>
  </si>
  <si>
    <t>BV vast %</t>
  </si>
  <si>
    <t>Réduction PP bonus à l'emploi</t>
  </si>
  <si>
    <t>BV - vermindering werkbonus</t>
  </si>
  <si>
    <t>Interv.net. certain cadre emb.</t>
  </si>
  <si>
    <t>Nettotussenk. bep.aanw.kader</t>
  </si>
  <si>
    <t>45501</t>
  </si>
  <si>
    <t>Net</t>
  </si>
  <si>
    <t>Netto</t>
  </si>
  <si>
    <t>45511</t>
  </si>
  <si>
    <t>Autre transport non imposé</t>
  </si>
  <si>
    <t>Onbelast ander vervoer</t>
  </si>
  <si>
    <t>COMP</t>
  </si>
  <si>
    <t>Autre transport imposé</t>
  </si>
  <si>
    <t>Belast ander vervoer</t>
  </si>
  <si>
    <t>Cotisation patronale ONSS</t>
  </si>
  <si>
    <t>RSZ-bijdrage werkgever</t>
  </si>
  <si>
    <t>11301</t>
  </si>
  <si>
    <t>11308</t>
  </si>
  <si>
    <t>11302</t>
  </si>
  <si>
    <t>11309</t>
  </si>
  <si>
    <t>ONSS patr: FFE spécial</t>
  </si>
  <si>
    <t>RSZ werkg: bijzondere FSO</t>
  </si>
  <si>
    <t>ONSS patr:cotisation étudiant</t>
  </si>
  <si>
    <t>RSZ werkg: bijdrage jobstudent</t>
  </si>
  <si>
    <t>ONSS patr: Licenciem publ (IMI)</t>
  </si>
  <si>
    <t>RSZ werkg: Ontslag overheid (ZIU)</t>
  </si>
  <si>
    <t>ONSS patr: Licenciem publ (CHOM)</t>
  </si>
  <si>
    <t>RSZ werkg: Ontslag overheid (WLH)</t>
  </si>
  <si>
    <t>Subvention sociale II</t>
  </si>
  <si>
    <t>Sociale toelage II</t>
  </si>
  <si>
    <t>Calculée à titre d'info</t>
  </si>
  <si>
    <t>ONSS pat.: Voiture société CO2</t>
  </si>
  <si>
    <t>RSZ WG: Bedrijfsvoertuigen CO2</t>
  </si>
  <si>
    <t>CO2</t>
  </si>
  <si>
    <t>Cotisation service social</t>
  </si>
  <si>
    <t>Bijdrage sociale dienst</t>
  </si>
  <si>
    <t>11801</t>
  </si>
  <si>
    <t>Réd ONSS pl emb 12m chôm&gt;45 ans</t>
  </si>
  <si>
    <t>RSZ verm banenplan 12mnd werkl&gt;45 j</t>
  </si>
  <si>
    <t>Réd ONSS pl emb 24 m chôm&gt;45 ans</t>
  </si>
  <si>
    <t>RSZ verm:banenplan 24mnd werkl. &gt;45 jaar</t>
  </si>
  <si>
    <t>Réd GC6 emp licenc restruct -45 ans</t>
  </si>
  <si>
    <t>DG-verm6 WN ontslagen herstr -45j</t>
  </si>
  <si>
    <t>RédGC6 emp licenc restruct &gt;=45ans</t>
  </si>
  <si>
    <t>DG-verm6 WN ontslagen herstr &gt;=45j</t>
  </si>
  <si>
    <t>Réd. ONSS GC4 CPE</t>
  </si>
  <si>
    <t>RSZ verm DG4 SBO</t>
  </si>
  <si>
    <t>RédONSS artiste</t>
  </si>
  <si>
    <t>RSZ verm kunstenaars</t>
  </si>
  <si>
    <t>RédONSS GC4 CPE appr/oblig scol-18a</t>
  </si>
  <si>
    <t>RSZverm DG4 SBO leerl/leerpl -18j</t>
  </si>
  <si>
    <t>Réd ONSS GC2:PTP-25ans</t>
  </si>
  <si>
    <t>RSZ verm DG2: DSP -25jr</t>
  </si>
  <si>
    <t>Réd ONSS GC2:PTP-45ans &gt;=12mois</t>
  </si>
  <si>
    <t>RSZ verm DG2: DSP -45jr &gt;=12mnd</t>
  </si>
  <si>
    <t>Réd ONSS GC2:PTP-45ans &gt;=24mois</t>
  </si>
  <si>
    <t>RSZ verm DG2: DSP -45jr &gt;=24mnd</t>
  </si>
  <si>
    <t>Réd ONSS GC2:PTP+45ans &gt;=12mois</t>
  </si>
  <si>
    <t>RSZ verm DG2: DSP +45jr &gt;=12mnd</t>
  </si>
  <si>
    <t>Réd ONSS GC2:PTP+45ans &gt;=24mois</t>
  </si>
  <si>
    <t>RSZ verm DG2: DSP +45jr &gt;=24mnd</t>
  </si>
  <si>
    <t>Réd ONSS GC2: mes trans empl SINE</t>
  </si>
  <si>
    <t>RSZ verm DG2: overg sine tewerkst</t>
  </si>
  <si>
    <t>Réd ONSS GC4: CPE</t>
  </si>
  <si>
    <t>RSZ verm DG4: SBO</t>
  </si>
  <si>
    <t>Réduction ONSS : Replaçant contractuels</t>
  </si>
  <si>
    <t>RSZ vermindering : Contractuele vervangers</t>
  </si>
  <si>
    <t>Délégation</t>
  </si>
  <si>
    <t>Lopende onderhoudsgelden</t>
  </si>
  <si>
    <t>458211</t>
  </si>
  <si>
    <t>Arriérés Pension Alimentaire</t>
  </si>
  <si>
    <t>Achterstallig onderhoudsgeld</t>
  </si>
  <si>
    <t>Cession ou Saisie</t>
  </si>
  <si>
    <t>Loonoverdracht of loonbeslag</t>
  </si>
  <si>
    <t>Avance sur salaire</t>
  </si>
  <si>
    <t>Voorschot op loon</t>
  </si>
  <si>
    <t>Logement gratuit</t>
  </si>
  <si>
    <t>Gratis logement</t>
  </si>
  <si>
    <t>Retenue Sociale</t>
  </si>
  <si>
    <t>Sociale Inhouding</t>
  </si>
  <si>
    <t>458213</t>
  </si>
  <si>
    <t>Gestion de finances</t>
  </si>
  <si>
    <t>Budgetbegeleiding</t>
  </si>
  <si>
    <t>Administrateur provisoire</t>
  </si>
  <si>
    <t>Voorlopig bewindvoerder</t>
  </si>
  <si>
    <t>Médiation de dettes</t>
  </si>
  <si>
    <t>Schuldbemiddeling</t>
  </si>
  <si>
    <t>Récup. ECA+régul ECA</t>
  </si>
  <si>
    <t>Recup. ECA's + Reguls ECA's</t>
  </si>
  <si>
    <t>Récup. Paiement indû (tout)</t>
  </si>
  <si>
    <t>Récup. op alles</t>
  </si>
  <si>
    <t>Récup. indû après 1409</t>
  </si>
  <si>
    <t>Recup. onverschuldigde na 1409</t>
  </si>
  <si>
    <t>Récup. indû avant 1409 (ctx)</t>
  </si>
  <si>
    <t>Recup. betaling voor 1409(ctx)</t>
  </si>
  <si>
    <t>Récup. sur Salaire</t>
  </si>
  <si>
    <t>Recup. op wedde</t>
  </si>
  <si>
    <t>Récup. Paiement indû PEC</t>
  </si>
  <si>
    <t>Recup. op VG</t>
  </si>
  <si>
    <t>Montant net négatif créer mois en cours</t>
  </si>
  <si>
    <t>Netto negatief bedrag creëert huidige maand</t>
  </si>
  <si>
    <t>Economical code</t>
  </si>
  <si>
    <t>MC</t>
  </si>
  <si>
    <t>Arriérés de pension aliment.</t>
  </si>
  <si>
    <t>Médiation de dettes seuil</t>
  </si>
  <si>
    <t>Schuldbemiddeling drempel</t>
  </si>
  <si>
    <t>Récup. Paiement indû AFA</t>
  </si>
  <si>
    <t>Recup. op EJT</t>
  </si>
  <si>
    <t>Jaar</t>
  </si>
  <si>
    <t>Som van Saldo C/D</t>
  </si>
  <si>
    <t>Algemeen totaal</t>
  </si>
  <si>
    <t>Omschrijving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</si>
</sst>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>
      <alignment/>
      <protection/>
    </xf>
  </cellStyleXfs>
  <cellXfs count="18">
    <xf numFmtId="0" fontId="0" fillId="0" borderId="0" xfId="0"/>
    <xf numFmtId="0" fontId="0" fillId="0" borderId="0" xfId="0"/>
    <xf numFmtId="164" fontId="0" fillId="0" borderId="0" xfId="0" applyNumberFormat="1"/>
    <xf numFmtId="0" fontId="19" fillId="33" borderId="10" xfId="62" applyFont="1" applyFill="1" applyBorder="1" applyAlignment="1">
      <alignment horizontal="center"/>
      <protection/>
    </xf>
    <xf numFmtId="0" fontId="19" fillId="33" borderId="11" xfId="62" applyFont="1" applyFill="1" applyBorder="1" applyAlignment="1">
      <alignment horizontal="center"/>
      <protection/>
    </xf>
    <xf numFmtId="0" fontId="19" fillId="0" borderId="12" xfId="62" applyFont="1" applyBorder="1" applyAlignment="1">
      <alignment wrapText="1"/>
      <protection/>
    </xf>
    <xf numFmtId="0" fontId="19" fillId="0" borderId="13" xfId="62" applyFont="1" applyBorder="1" applyAlignment="1">
      <alignment wrapText="1"/>
      <protection/>
    </xf>
    <xf numFmtId="0" fontId="19" fillId="0" borderId="14" xfId="62" applyFont="1" applyBorder="1" applyAlignment="1">
      <alignment wrapText="1"/>
      <protection/>
    </xf>
    <xf numFmtId="0" fontId="19" fillId="0" borderId="12" xfId="62" applyNumberFormat="1" applyFont="1" applyBorder="1" applyAlignment="1">
      <alignment wrapText="1"/>
      <protection/>
    </xf>
    <xf numFmtId="0" fontId="19" fillId="0" borderId="13" xfId="62" applyNumberFormat="1" applyFont="1" applyFill="1" applyBorder="1" applyAlignment="1">
      <alignment wrapText="1"/>
      <protection/>
    </xf>
    <xf numFmtId="44" fontId="0" fillId="0" borderId="0" xfId="20" applyFont="1"/>
    <xf numFmtId="0" fontId="19" fillId="0" borderId="13" xfId="62" applyFont="1" applyBorder="1" applyAlignment="1">
      <alignment wrapText="1"/>
      <protection/>
    </xf>
    <xf numFmtId="49" fontId="19" fillId="0" borderId="12" xfId="62" applyNumberFormat="1" applyFont="1" applyBorder="1" applyAlignment="1">
      <alignment wrapText="1"/>
      <protection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Titre" xfId="21"/>
    <cellStyle name="Titre 1" xfId="22"/>
    <cellStyle name="Titre 2" xfId="23"/>
    <cellStyle name="Titre 3" xfId="24"/>
    <cellStyle name="Titre 4" xfId="25"/>
    <cellStyle name="Satisfaisant" xfId="26"/>
    <cellStyle name="Insatisfaisant" xfId="27"/>
    <cellStyle name="Neutre" xfId="28"/>
    <cellStyle name="Entrée" xfId="29"/>
    <cellStyle name="Sortie" xfId="30"/>
    <cellStyle name="Calcul" xfId="31"/>
    <cellStyle name="Cellule liée" xfId="32"/>
    <cellStyle name="Vérification" xfId="33"/>
    <cellStyle name="Avertissement" xfId="34"/>
    <cellStyle name="Note" xfId="35"/>
    <cellStyle name="Texte explicatif" xfId="36"/>
    <cellStyle name="Total" xfId="37"/>
    <cellStyle name="Accent1" xfId="38"/>
    <cellStyle name="20 % - Accent1" xfId="39"/>
    <cellStyle name="40 % - Accent1" xfId="40"/>
    <cellStyle name="60 % - Accent1" xfId="41"/>
    <cellStyle name="Accent2" xfId="42"/>
    <cellStyle name="20 % - Accent2" xfId="43"/>
    <cellStyle name="40 % - Accent2" xfId="44"/>
    <cellStyle name="60 % - Accent2" xfId="45"/>
    <cellStyle name="Accent3" xfId="46"/>
    <cellStyle name="20 % - Accent3" xfId="47"/>
    <cellStyle name="40 % - Accent3" xfId="48"/>
    <cellStyle name="60 % - Accent3" xfId="49"/>
    <cellStyle name="Accent4" xfId="50"/>
    <cellStyle name="20 % - Accent4" xfId="51"/>
    <cellStyle name="40 % - Accent4" xfId="52"/>
    <cellStyle name="60 % - Accent4" xfId="53"/>
    <cellStyle name="Accent5" xfId="54"/>
    <cellStyle name="20 % - Accent5" xfId="55"/>
    <cellStyle name="40 % - Accent5" xfId="56"/>
    <cellStyle name="60 % - Accent5" xfId="57"/>
    <cellStyle name="Accent6" xfId="58"/>
    <cellStyle name="20 % - Accent6" xfId="59"/>
    <cellStyle name="40 % - Accent6" xfId="60"/>
    <cellStyle name="60 % - Accent6" xfId="61"/>
    <cellStyle name="Normal_Feuil1" xfId="62"/>
  </cellStyles>
  <dxfs count="1"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603" refreshedBy="Courtecuisse Fabien" refreshedVersion="6">
  <cacheSource type="worksheet">
    <worksheetSource ref="A1:T1048576" sheet="PCO2"/>
  </cacheSource>
  <cacheFields count="20">
    <cacheField name="ID">
      <sharedItems containsString="0" containsBlank="1" containsMixedTypes="0" containsNumber="1" containsInteger="1" count="0"/>
    </cacheField>
    <cacheField name="Reference year">
      <sharedItems containsString="0" containsBlank="1" containsMixedTypes="0" containsNumber="1" containsInteger="1" count="13">
        <n v="2021"/>
        <m/>
        <n v="2015"/>
        <n v="2020"/>
        <n v="2013"/>
        <n v="2018"/>
        <n v="2011"/>
        <n v="2016"/>
        <n v="2014"/>
        <n v="2019"/>
        <n v="2012"/>
        <n v="2017"/>
        <n v="2010"/>
      </sharedItems>
    </cacheField>
    <cacheField name="Wage Type">
      <sharedItems containsBlank="1" containsMixedTypes="1" containsNumber="1" containsInteger="1" count="0"/>
    </cacheField>
    <cacheField name="Assignment number">
      <sharedItems containsString="0" containsBlank="1" containsMixedTypes="0" containsNumber="1" containsInteger="1" count="6">
        <n v="33001"/>
        <m/>
        <n v="33000"/>
        <n v="33091"/>
        <n v="33098"/>
        <n v="33099"/>
      </sharedItems>
    </cacheField>
    <cacheField name="Economical code (incl. suffix)">
      <sharedItems containsString="0" containsBlank="1" containsMixedTypes="0" containsNumber="1" containsInteger="1" count="50">
        <n v="1110100"/>
        <n v="1110102"/>
        <n v="1110199"/>
        <n v="16114"/>
        <n v="11308"/>
        <m/>
        <n v="11321"/>
        <n v="11801"/>
        <n v="11201"/>
        <n v="1110200"/>
        <n v="1110202"/>
        <n v="10602"/>
        <n v="1150110"/>
        <n v="1150111"/>
        <n v="12103"/>
        <n v="1110140"/>
        <n v="1110141"/>
        <n v="1214801"/>
        <n v="1111000"/>
        <n v="1214802"/>
        <n v="11301"/>
        <n v="1214803"/>
        <n v="1110150"/>
        <n v="1214804"/>
        <n v="1110151"/>
        <n v="1111012"/>
        <n v="1110800"/>
        <n v="1110801"/>
        <n v="1110803"/>
        <n v="1110804"/>
        <n v="1214820"/>
        <n v="12101"/>
        <n v="1110807"/>
        <n v="1214822"/>
        <n v="11122"/>
        <n v="1110101"/>
        <n v="1110104"/>
        <n v="1110105"/>
        <n v="1110106"/>
        <n v="1110107"/>
        <n v="1110108"/>
        <n v="1110109"/>
        <n v="1110890"/>
        <n v="1110820"/>
        <n v="1110182"/>
        <n v="1110821"/>
        <n v="1110112"/>
        <n v="1110183"/>
        <n v="1110114"/>
        <n v="1110903"/>
      </sharedItems>
    </cacheField>
    <cacheField name="G/L Account Number">
      <sharedItems containsString="0" containsBlank="1" containsMixedTypes="0" containsNumber="1" containsInteger="1" count="0"/>
    </cacheField>
    <cacheField name="Imputation or invoicing code">
      <sharedItems containsString="0" containsBlank="1" containsMixedTypes="1" count="0"/>
    </cacheField>
    <cacheField name="Debit or Credit">
      <sharedItems containsBlank="1" containsMixedTypes="0" count="0"/>
    </cacheField>
    <cacheField name="Amount">
      <sharedItems containsString="0" containsBlank="1" containsMixedTypes="0" containsNumber="1" containsInteger="1" count="0"/>
    </cacheField>
    <cacheField name="Closing key">
      <sharedItems containsString="0" containsBlank="1" containsMixedTypes="0" containsNumber="1" containsInteger="1" count="0"/>
    </cacheField>
    <cacheField name="Closing date">
      <sharedItems containsDate="1" containsString="0" containsBlank="1" containsMixedTypes="0" count="0"/>
    </cacheField>
    <cacheField name="Payment date">
      <sharedItems containsDate="1" containsString="0" containsBlank="1" containsMixedTypes="0" count="0"/>
    </cacheField>
    <cacheField name="Payment type">
      <sharedItems containsString="0" containsBlank="1" containsMixedTypes="1" count="0"/>
    </cacheField>
    <cacheField name="Statute">
      <sharedItems containsBlank="1" containsMixedTypes="0" count="0"/>
    </cacheField>
    <cacheField name="Organizational ID ">
      <sharedItems containsString="0" containsBlank="1" containsMixedTypes="0" containsNumber="1" containsInteger="1" count="0"/>
    </cacheField>
    <cacheField name="Description">
      <sharedItems containsBlank="1" containsMixedTypes="0" count="0"/>
    </cacheField>
    <cacheField name="D">
      <sharedItems containsBlank="1" containsMixedTypes="1" containsNumber="1" containsInteger="1" count="0"/>
    </cacheField>
    <cacheField name="C">
      <sharedItems containsBlank="1" containsMixedTypes="1" containsNumber="1" containsInteger="1" count="0"/>
    </cacheField>
    <cacheField name="Saldo C/D">
      <sharedItems containsString="0" containsBlank="1" containsMixedTypes="0" containsNumber="1" containsInteger="1" count="0"/>
    </cacheField>
    <cacheField name="typeofsalarycode">
      <sharedItems containsBlank="1" containsMixedTypes="1" containsNumber="1" containsInteger="1" count="20">
        <s v="LOON"/>
        <s v="HS"/>
        <s v="NAT"/>
        <s v="COMP"/>
        <s v="CO2"/>
        <s v="9D6A"/>
        <n v="454012"/>
        <n v="45453"/>
        <n v="454014"/>
        <n v="454017"/>
        <n v="45301"/>
        <n v="45501"/>
        <n v="454011"/>
        <n v="454018"/>
        <n v="458211"/>
        <n v="458213"/>
        <s v="MC"/>
        <n v="0"/>
        <m/>
        <n v="622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3">
  <r>
    <n v="0"/>
    <x v="0"/>
    <n v="4000"/>
    <x v="0"/>
    <x v="0"/>
    <n v="62001"/>
    <m/>
    <s v="D"/>
    <n v="0"/>
    <n v="0"/>
    <d v="1899-12-30T00:00:00.000"/>
    <d v="1899-12-30T00:00:00.000"/>
    <m/>
    <s v="STAT"/>
    <n v="0"/>
    <s v="Traitement"/>
    <n v="0"/>
    <s v=""/>
    <n v="0"/>
    <x v="0"/>
  </r>
  <r>
    <n v="0"/>
    <x v="0"/>
    <n v="4034"/>
    <x v="0"/>
    <x v="1"/>
    <n v="62001"/>
    <m/>
    <s v="D"/>
    <n v="0"/>
    <n v="0"/>
    <d v="1899-12-30T00:00:00.000"/>
    <d v="1899-12-30T00:00:00.000"/>
    <m/>
    <s v="STAT"/>
    <n v="0"/>
    <s v="A - Foyer"/>
    <n v="0"/>
    <s v=""/>
    <n v="0"/>
    <x v="1"/>
  </r>
  <r>
    <n v="0"/>
    <x v="0"/>
    <n v="4160"/>
    <x v="0"/>
    <x v="2"/>
    <n v="62001"/>
    <m/>
    <s v="D"/>
    <n v="0"/>
    <n v="0"/>
    <d v="1899-12-30T00:00:00.000"/>
    <d v="1899-12-30T00:00:00.000"/>
    <m/>
    <s v="STAT"/>
    <n v="0"/>
    <s v="Avant véh serv déplac privé"/>
    <n v="0"/>
    <s v=""/>
    <n v="0"/>
    <x v="2"/>
  </r>
  <r>
    <n v="0"/>
    <x v="0"/>
    <n v="4160"/>
    <x v="0"/>
    <x v="3"/>
    <n v="71309"/>
    <m/>
    <s v="C"/>
    <n v="0"/>
    <n v="0"/>
    <d v="1899-12-30T00:00:00.000"/>
    <d v="1899-12-30T00:00:00.000"/>
    <m/>
    <s v="STAT"/>
    <n v="0"/>
    <s v="Avant véh serv déplac privé"/>
    <s v=""/>
    <n v="0"/>
    <n v="0"/>
    <x v="3"/>
  </r>
  <r>
    <n v="0"/>
    <x v="0"/>
    <n v="9572"/>
    <x v="0"/>
    <x v="4"/>
    <n v="62208"/>
    <m/>
    <s v="D"/>
    <n v="0"/>
    <n v="0"/>
    <d v="1899-12-30T00:00:00.000"/>
    <d v="1899-12-30T00:00:00.000"/>
    <m/>
    <s v="STAT"/>
    <n v="0"/>
    <s v="ONSS pat.: Voiture société CO2"/>
    <n v="0"/>
    <s v=""/>
    <n v="0"/>
    <x v="4"/>
  </r>
  <r>
    <n v="0"/>
    <x v="0"/>
    <n v="9572"/>
    <x v="0"/>
    <x v="4"/>
    <n v="62208"/>
    <m/>
    <s v="C"/>
    <n v="0"/>
    <n v="0"/>
    <d v="1899-12-30T00:00:00.000"/>
    <d v="1899-12-30T00:00:00.000"/>
    <m/>
    <s v="STAT"/>
    <n v="0"/>
    <s v="ONSS pat.: Voiture société CO2"/>
    <s v=""/>
    <n v="0"/>
    <n v="0"/>
    <x v="4"/>
  </r>
  <r>
    <n v="0"/>
    <x v="0"/>
    <s v="9D6A"/>
    <x v="0"/>
    <x v="5"/>
    <n v="458213"/>
    <m/>
    <s v="D"/>
    <n v="0"/>
    <n v="0"/>
    <d v="1899-12-30T00:00:00.000"/>
    <d v="1899-12-30T00:00:00.000"/>
    <m/>
    <s v="STAT"/>
    <n v="0"/>
    <s v="Montant net négatif créer mois en cours"/>
    <n v="0"/>
    <s v=""/>
    <n v="0"/>
    <x v="5"/>
  </r>
  <r>
    <n v="0"/>
    <x v="0"/>
    <n v="9000"/>
    <x v="0"/>
    <x v="5"/>
    <n v="454012"/>
    <m/>
    <s v="C"/>
    <n v="0"/>
    <n v="0"/>
    <d v="1899-12-30T00:00:00.000"/>
    <d v="1899-12-30T00:00:00.000"/>
    <m/>
    <s v="STAT"/>
    <n v="0"/>
    <s v="ONSS travailleur"/>
    <s v=""/>
    <n v="0"/>
    <n v="0"/>
    <x v="6"/>
  </r>
  <r>
    <n v="0"/>
    <x v="0"/>
    <n v="9011"/>
    <x v="0"/>
    <x v="5"/>
    <n v="45453"/>
    <m/>
    <s v="C"/>
    <n v="0"/>
    <n v="0"/>
    <d v="1899-12-30T00:00:00.000"/>
    <d v="1899-12-30T00:00:00.000"/>
    <m/>
    <s v="STAT"/>
    <n v="0"/>
    <s v="Retenu pension (Police)"/>
    <s v=""/>
    <n v="0"/>
    <n v="0"/>
    <x v="7"/>
  </r>
  <r>
    <n v="0"/>
    <x v="0"/>
    <n v="9040"/>
    <x v="0"/>
    <x v="5"/>
    <n v="454014"/>
    <m/>
    <s v="C"/>
    <n v="0"/>
    <n v="0"/>
    <d v="1899-12-30T00:00:00.000"/>
    <d v="1899-12-30T00:00:00.000"/>
    <m/>
    <s v="STAT"/>
    <n v="0"/>
    <s v="Retenu ONSS double péc vac"/>
    <s v=""/>
    <n v="0"/>
    <n v="0"/>
    <x v="8"/>
  </r>
  <r>
    <n v="0"/>
    <x v="0"/>
    <n v="9102"/>
    <x v="0"/>
    <x v="5"/>
    <n v="454017"/>
    <m/>
    <s v="C"/>
    <n v="0"/>
    <n v="0"/>
    <d v="1899-12-30T00:00:00.000"/>
    <d v="1899-12-30T00:00:00.000"/>
    <m/>
    <s v="STAT"/>
    <n v="0"/>
    <s v="Cotis spéc sécurité soc / mens"/>
    <s v=""/>
    <n v="0"/>
    <n v="0"/>
    <x v="9"/>
  </r>
  <r>
    <n v="0"/>
    <x v="0"/>
    <n v="9200"/>
    <x v="0"/>
    <x v="5"/>
    <n v="45301"/>
    <m/>
    <s v="C"/>
    <n v="0"/>
    <n v="0"/>
    <d v="1899-12-30T00:00:00.000"/>
    <d v="1899-12-30T00:00:00.000"/>
    <m/>
    <s v="STAT"/>
    <n v="0"/>
    <s v="Précompte barémique"/>
    <s v=""/>
    <n v="0"/>
    <n v="0"/>
    <x v="10"/>
  </r>
  <r>
    <n v="0"/>
    <x v="0"/>
    <n v="9410"/>
    <x v="0"/>
    <x v="5"/>
    <n v="45501"/>
    <m/>
    <s v="C"/>
    <n v="0"/>
    <n v="0"/>
    <d v="1899-12-30T00:00:00.000"/>
    <d v="1899-12-30T00:00:00.000"/>
    <m/>
    <s v="STAT"/>
    <n v="0"/>
    <s v="Net"/>
    <s v=""/>
    <n v="0"/>
    <n v="0"/>
    <x v="11"/>
  </r>
  <r>
    <n v="0"/>
    <x v="0"/>
    <n v="9424"/>
    <x v="0"/>
    <x v="2"/>
    <n v="62001"/>
    <m/>
    <s v="D"/>
    <n v="0"/>
    <n v="0"/>
    <d v="1899-12-30T00:00:00.000"/>
    <d v="1899-12-30T00:00:00.000"/>
    <m/>
    <s v="STAT"/>
    <n v="0"/>
    <s v="Autre transport non imposé"/>
    <n v="0"/>
    <s v=""/>
    <n v="0"/>
    <x v="2"/>
  </r>
  <r>
    <n v="0"/>
    <x v="0"/>
    <n v="9424"/>
    <x v="0"/>
    <x v="3"/>
    <n v="71309"/>
    <m/>
    <s v="C"/>
    <n v="0"/>
    <n v="0"/>
    <d v="1899-12-30T00:00:00.000"/>
    <d v="1899-12-30T00:00:00.000"/>
    <m/>
    <s v="STAT"/>
    <n v="0"/>
    <s v="Autre transport non imposé"/>
    <s v=""/>
    <n v="0"/>
    <n v="0"/>
    <x v="3"/>
  </r>
  <r>
    <n v="0"/>
    <x v="0"/>
    <n v="9434"/>
    <x v="0"/>
    <x v="2"/>
    <n v="62001"/>
    <m/>
    <s v="D"/>
    <n v="0"/>
    <n v="0"/>
    <d v="1899-12-30T00:00:00.000"/>
    <d v="1899-12-30T00:00:00.000"/>
    <m/>
    <s v="STAT"/>
    <n v="0"/>
    <s v="Autre transport imposé"/>
    <n v="0"/>
    <s v=""/>
    <n v="0"/>
    <x v="2"/>
  </r>
  <r>
    <n v="0"/>
    <x v="0"/>
    <n v="9434"/>
    <x v="0"/>
    <x v="3"/>
    <n v="71309"/>
    <m/>
    <s v="C"/>
    <n v="0"/>
    <n v="0"/>
    <d v="1899-12-30T00:00:00.000"/>
    <d v="1899-12-30T00:00:00.000"/>
    <m/>
    <s v="STAT"/>
    <n v="0"/>
    <s v="Autre transport imposé"/>
    <s v=""/>
    <n v="0"/>
    <n v="0"/>
    <x v="3"/>
  </r>
  <r>
    <n v="0"/>
    <x v="0"/>
    <n v="9500"/>
    <x v="0"/>
    <x v="5"/>
    <n v="454012"/>
    <m/>
    <s v="C"/>
    <n v="0"/>
    <n v="0"/>
    <d v="1899-12-30T00:00:00.000"/>
    <d v="1899-12-30T00:00:00.000"/>
    <m/>
    <s v="STAT"/>
    <n v="0"/>
    <s v="Cotisation patronale ONSS"/>
    <s v=""/>
    <n v="0"/>
    <n v="0"/>
    <x v="6"/>
  </r>
  <r>
    <n v="0"/>
    <x v="0"/>
    <n v="9561"/>
    <x v="0"/>
    <x v="5"/>
    <n v="454011"/>
    <m/>
    <s v="C"/>
    <n v="0"/>
    <n v="0"/>
    <d v="1899-12-30T00:00:00.000"/>
    <d v="1899-12-30T00:00:00.000"/>
    <m/>
    <s v="STAT"/>
    <n v="0"/>
    <s v="Cotisation patronale pension Police"/>
    <s v=""/>
    <n v="0"/>
    <n v="0"/>
    <x v="12"/>
  </r>
  <r>
    <n v="0"/>
    <x v="0"/>
    <n v="9561"/>
    <x v="0"/>
    <x v="6"/>
    <n v="62401"/>
    <m/>
    <s v="D"/>
    <n v="0"/>
    <n v="0"/>
    <d v="1899-12-30T00:00:00.000"/>
    <d v="1899-12-30T00:00:00.000"/>
    <m/>
    <s v="STAT"/>
    <n v="0"/>
    <s v="Cotisation patronale pension Police"/>
    <n v="0"/>
    <s v=""/>
    <n v="0"/>
    <x v="0"/>
  </r>
  <r>
    <n v="0"/>
    <x v="0"/>
    <n v="9572"/>
    <x v="0"/>
    <x v="4"/>
    <n v="62208"/>
    <m/>
    <s v="D"/>
    <n v="0"/>
    <n v="0"/>
    <d v="1899-12-30T00:00:00.000"/>
    <d v="1899-12-30T00:00:00.000"/>
    <m/>
    <s v="STAT"/>
    <n v="0"/>
    <s v="ONSS pat.: Voiture société CO2"/>
    <n v="0"/>
    <s v=""/>
    <n v="0"/>
    <x v="4"/>
  </r>
  <r>
    <n v="0"/>
    <x v="0"/>
    <n v="9593"/>
    <x v="0"/>
    <x v="5"/>
    <n v="454018"/>
    <m/>
    <s v="C"/>
    <n v="0"/>
    <n v="0"/>
    <d v="1899-12-30T00:00:00.000"/>
    <d v="1899-12-30T00:00:00.000"/>
    <m/>
    <s v="STAT"/>
    <n v="0"/>
    <s v="Cotisation service social"/>
    <s v=""/>
    <n v="0"/>
    <n v="0"/>
    <x v="13"/>
  </r>
  <r>
    <n v="0"/>
    <x v="0"/>
    <n v="9593"/>
    <x v="0"/>
    <x v="7"/>
    <n v="62801"/>
    <m/>
    <s v="D"/>
    <n v="0"/>
    <n v="0"/>
    <d v="1899-12-30T00:00:00.000"/>
    <d v="1899-12-30T00:00:00.000"/>
    <m/>
    <s v="STAT"/>
    <n v="0"/>
    <s v="Cotisation service social"/>
    <n v="0"/>
    <s v=""/>
    <n v="0"/>
    <x v="0"/>
  </r>
  <r>
    <n v="0"/>
    <x v="0"/>
    <n v="9841"/>
    <x v="0"/>
    <x v="5"/>
    <n v="458211"/>
    <m/>
    <s v="C"/>
    <n v="0"/>
    <n v="0"/>
    <d v="1899-12-30T00:00:00.000"/>
    <d v="1899-12-30T00:00:00.000"/>
    <m/>
    <s v="STAT"/>
    <n v="0"/>
    <s v="Logement gratuit"/>
    <s v=""/>
    <n v="0"/>
    <n v="0"/>
    <x v="14"/>
  </r>
  <r>
    <n v="0"/>
    <x v="0"/>
    <n v="9843"/>
    <x v="0"/>
    <x v="5"/>
    <n v="458213"/>
    <m/>
    <s v="C"/>
    <n v="0"/>
    <n v="0"/>
    <d v="1899-12-30T00:00:00.000"/>
    <d v="1899-12-30T00:00:00.000"/>
    <m/>
    <s v="STAT"/>
    <n v="0"/>
    <s v="Retenue Sociale"/>
    <s v=""/>
    <n v="0"/>
    <n v="0"/>
    <x v="15"/>
  </r>
  <r>
    <n v="0"/>
    <x v="0"/>
    <n v="4215"/>
    <x v="0"/>
    <x v="3"/>
    <n v="458213"/>
    <m/>
    <s v="C"/>
    <n v="0"/>
    <n v="0"/>
    <d v="1899-12-30T00:00:00.000"/>
    <d v="1899-12-30T00:00:00.000"/>
    <m/>
    <s v="STAT"/>
    <n v="0"/>
    <s v="Chèques-repas cotis employé-info"/>
    <s v=""/>
    <n v="0"/>
    <n v="0"/>
    <x v="16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s v=""/>
    <s v=""/>
    <s v=""/>
    <n v="0"/>
    <x v="17"/>
  </r>
  <r>
    <m/>
    <x v="1"/>
    <m/>
    <x v="1"/>
    <x v="5"/>
    <m/>
    <m/>
    <m/>
    <m/>
    <m/>
    <m/>
    <m/>
    <m/>
    <m/>
    <m/>
    <m/>
    <m/>
    <m/>
    <m/>
    <x v="1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grandTotalCaption="Algemeen totaal" missingCaption="0" showMissing="1" preserveFormatting="1" itemPrintTitles="1" compactData="0" createdVersion="6" updatedVersion="6" indent="0" rowHeaderCaption="Année" colHeaderCaption="GL Account" showMemberPropertyTips="1">
  <location ref="A4:U16" firstHeaderRow="1" firstDataRow="2" firstDataCol="3"/>
  <pivotFields count="20">
    <pivotField compact="0" showAll="0"/>
    <pivotField axis="axisRow" compact="0" showAll="0" name="Jaar" insertPageBreak="1">
      <items count="14">
        <item m="1" x="4"/>
        <item m="1" x="8"/>
        <item m="1" x="2"/>
        <item m="1" x="7"/>
        <item m="1" x="11"/>
        <item m="1" x="5"/>
        <item m="1" x="9"/>
        <item m="1" x="3"/>
        <item x="0"/>
        <item m="1" x="12"/>
        <item m="1" x="6"/>
        <item m="1" x="10"/>
        <item x="1"/>
        <item t="default"/>
      </items>
    </pivotField>
    <pivotField compact="0" showAll="0"/>
    <pivotField axis="axisRow" compact="0" showAll="0" sumSubtotal="1">
      <items count="7">
        <item m="1" x="2"/>
        <item x="0"/>
        <item m="1" x="3"/>
        <item m="1" x="5"/>
        <item m="1" x="4"/>
        <item x="1"/>
        <item t="sum"/>
      </items>
    </pivotField>
    <pivotField axis="axisRow" compact="0" showAll="0" name="Economical code" defaultSubtotal="0">
      <items count="50">
        <item m="1" x="11"/>
        <item m="1" x="8"/>
        <item m="1" x="20"/>
        <item x="4"/>
        <item x="6"/>
        <item x="7"/>
        <item m="1" x="31"/>
        <item m="1" x="14"/>
        <item x="3"/>
        <item x="0"/>
        <item m="1" x="35"/>
        <item x="1"/>
        <item m="1" x="36"/>
        <item m="1" x="37"/>
        <item m="1" x="24"/>
        <item m="1" x="44"/>
        <item x="2"/>
        <item m="1" x="27"/>
        <item m="1" x="28"/>
        <item m="1" x="43"/>
        <item m="1" x="45"/>
        <item m="1" x="18"/>
        <item m="1" x="12"/>
        <item m="1" x="17"/>
        <item m="1" x="19"/>
        <item m="1" x="30"/>
        <item m="1" x="33"/>
        <item x="5"/>
        <item m="1" x="34"/>
        <item m="1" x="46"/>
        <item m="1" x="26"/>
        <item m="1" x="48"/>
        <item m="1" x="40"/>
        <item m="1" x="32"/>
        <item m="1" x="29"/>
        <item m="1" x="21"/>
        <item m="1" x="38"/>
        <item m="1" x="13"/>
        <item m="1" x="15"/>
        <item m="1" x="22"/>
        <item m="1" x="16"/>
        <item m="1" x="41"/>
        <item m="1" x="47"/>
        <item m="1" x="25"/>
        <item m="1" x="42"/>
        <item m="1" x="39"/>
        <item m="1" x="23"/>
        <item m="1" x="9"/>
        <item m="1" x="49"/>
        <item m="1" x="10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axis="axisCol" compact="0" showAll="0">
      <items count="21">
        <item x="0"/>
        <item x="1"/>
        <item x="2"/>
        <item x="16"/>
        <item x="3"/>
        <item x="4"/>
        <item x="10"/>
        <item x="12"/>
        <item x="6"/>
        <item x="8"/>
        <item x="9"/>
        <item x="13"/>
        <item x="7"/>
        <item x="11"/>
        <item x="14"/>
        <item x="15"/>
        <item h="1" x="18"/>
        <item h="1" x="17"/>
        <item m="1" x="19"/>
        <item x="5"/>
        <item t="default"/>
      </items>
    </pivotField>
  </pivotFields>
  <rowFields count="3">
    <field x="1"/>
    <field x="3"/>
    <field x="4"/>
  </rowFields>
  <rowItems count="11">
    <i>
      <x v="8"/>
    </i>
    <i r="1">
      <x v="1"/>
    </i>
    <i r="2">
      <x v="3"/>
    </i>
    <i r="2">
      <x v="4"/>
    </i>
    <i r="2">
      <x v="5"/>
    </i>
    <i r="2">
      <x v="8"/>
    </i>
    <i r="2">
      <x v="9"/>
    </i>
    <i r="2">
      <x v="11"/>
    </i>
    <i r="2">
      <x v="16"/>
    </i>
    <i r="2">
      <x v="27"/>
    </i>
    <i t="grand">
      <x/>
    </i>
  </rowItems>
  <colFields count="1">
    <field x="19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9"/>
    </i>
    <i t="grand">
      <x/>
    </i>
  </colItems>
  <dataFields count="1">
    <dataField name="Som van Saldo C/D" fld="18" baseField="1" baseItem="8" numFmtId="164"/>
  </dataFields>
  <formats count="1">
    <format dxfId="0">
      <pivotArea outline="0" fieldPosition="0" dataOnly="0" labelOnly="1">
        <references count="1">
          <reference field="1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4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11.421875" defaultRowHeight="15"/>
  <cols>
    <col min="1" max="1" width="19.57421875" style="0" bestFit="1" customWidth="1"/>
    <col min="2" max="2" width="21.28125" style="0" bestFit="1" customWidth="1"/>
    <col min="3" max="3" width="18.00390625" style="0" bestFit="1" customWidth="1"/>
    <col min="4" max="4" width="18.7109375" style="0" bestFit="1" customWidth="1"/>
    <col min="5" max="5" width="13.140625" style="0" bestFit="1" customWidth="1"/>
    <col min="6" max="7" width="11.57421875" style="0" bestFit="1" customWidth="1"/>
    <col min="8" max="8" width="10.57421875" style="0" bestFit="1" customWidth="1"/>
    <col min="9" max="11" width="13.140625" style="0" bestFit="1" customWidth="1"/>
    <col min="12" max="12" width="10.57421875" style="0" bestFit="1" customWidth="1"/>
    <col min="13" max="13" width="13.00390625" style="0" bestFit="1" customWidth="1"/>
    <col min="14" max="14" width="9.57421875" style="0" bestFit="1" customWidth="1"/>
    <col min="15" max="15" width="13.8515625" style="0" bestFit="1" customWidth="1"/>
    <col min="16" max="16" width="13.140625" style="0" bestFit="1" customWidth="1"/>
    <col min="17" max="17" width="10.28125" style="0" bestFit="1" customWidth="1"/>
    <col min="18" max="19" width="13.8515625" style="0" bestFit="1" customWidth="1"/>
    <col min="20" max="20" width="18.7109375" style="0" bestFit="1" customWidth="1"/>
    <col min="21" max="21" width="15.7109375" style="0" bestFit="1" customWidth="1"/>
    <col min="22" max="22" width="11.28125" style="0" bestFit="1" customWidth="1"/>
    <col min="23" max="23" width="10.28125" style="0" bestFit="1" customWidth="1"/>
    <col min="24" max="24" width="10.8515625" style="0" bestFit="1" customWidth="1"/>
    <col min="25" max="26" width="12.28125" style="0" bestFit="1" customWidth="1"/>
    <col min="27" max="27" width="7.8515625" style="0" bestFit="1" customWidth="1"/>
    <col min="28" max="29" width="11.28125" style="0" bestFit="1" customWidth="1"/>
    <col min="30" max="31" width="13.8515625" style="0" bestFit="1" customWidth="1"/>
    <col min="32" max="32" width="10.28125" style="0" bestFit="1" customWidth="1"/>
    <col min="33" max="33" width="10.8515625" style="0" bestFit="1" customWidth="1"/>
    <col min="34" max="34" width="10.28125" style="0" bestFit="1" customWidth="1"/>
    <col min="35" max="35" width="10.8515625" style="0" bestFit="1" customWidth="1"/>
    <col min="36" max="36" width="9.57421875" style="0" bestFit="1" customWidth="1"/>
    <col min="37" max="37" width="10.8515625" style="0" bestFit="1" customWidth="1"/>
    <col min="38" max="38" width="7.8515625" style="0" bestFit="1" customWidth="1"/>
    <col min="39" max="39" width="10.8515625" style="0" bestFit="1" customWidth="1"/>
    <col min="40" max="41" width="13.140625" style="0" bestFit="1" customWidth="1"/>
    <col min="42" max="42" width="11.57421875" style="0" bestFit="1" customWidth="1"/>
    <col min="43" max="43" width="11.8515625" style="0" bestFit="1" customWidth="1"/>
    <col min="44" max="44" width="9.57421875" style="0" bestFit="1" customWidth="1"/>
    <col min="45" max="45" width="11.8515625" style="0" bestFit="1" customWidth="1"/>
    <col min="46" max="46" width="10.57421875" style="0" bestFit="1" customWidth="1"/>
    <col min="47" max="47" width="11.8515625" style="0" bestFit="1" customWidth="1"/>
    <col min="48" max="48" width="9.57421875" style="0" bestFit="1" customWidth="1"/>
    <col min="49" max="49" width="11.8515625" style="0" bestFit="1" customWidth="1"/>
    <col min="50" max="50" width="10.57421875" style="0" bestFit="1" customWidth="1"/>
    <col min="51" max="51" width="11.8515625" style="0" bestFit="1" customWidth="1"/>
    <col min="52" max="52" width="9.57421875" style="0" bestFit="1" customWidth="1"/>
    <col min="53" max="53" width="6.00390625" style="0" bestFit="1" customWidth="1"/>
    <col min="54" max="54" width="11.8515625" style="0" bestFit="1" customWidth="1"/>
    <col min="55" max="55" width="9.57421875" style="0" bestFit="1" customWidth="1"/>
    <col min="56" max="56" width="11.140625" style="0" bestFit="1" customWidth="1"/>
    <col min="57" max="57" width="13.8515625" style="0" bestFit="1" customWidth="1"/>
  </cols>
  <sheetData>
    <row r="1" ht="15">
      <c r="A1" t="str">
        <f>"PZ "&amp;PCO2!O2</f>
        <v>PZ 0</v>
      </c>
    </row>
    <row r="4" spans="1:4" ht="15">
      <c r="A4" s="1" t="s">
        <v>703</v>
      </c>
      <c r="D4" s="1" t="s">
        <v>22</v>
      </c>
    </row>
    <row r="5" spans="1:21" ht="15">
      <c r="A5" s="1" t="s">
        <v>702</v>
      </c>
      <c r="B5" s="1" t="s">
        <v>3</v>
      </c>
      <c r="C5" s="1" t="s">
        <v>695</v>
      </c>
      <c r="D5" s="14" t="s">
        <v>33</v>
      </c>
      <c r="E5" s="14" t="s">
        <v>119</v>
      </c>
      <c r="F5" s="14" t="s">
        <v>338</v>
      </c>
      <c r="G5" s="14" t="s">
        <v>696</v>
      </c>
      <c r="H5" s="14" t="s">
        <v>605</v>
      </c>
      <c r="I5" s="14" t="s">
        <v>627</v>
      </c>
      <c r="J5" s="14">
        <v>45301</v>
      </c>
      <c r="K5" s="14">
        <v>454011</v>
      </c>
      <c r="L5" s="14">
        <v>454012</v>
      </c>
      <c r="M5" s="14">
        <v>454014</v>
      </c>
      <c r="N5" s="14">
        <v>454017</v>
      </c>
      <c r="O5" s="14">
        <v>454018</v>
      </c>
      <c r="P5" s="14">
        <v>45453</v>
      </c>
      <c r="Q5" s="14">
        <v>45501</v>
      </c>
      <c r="R5" s="14">
        <v>458211</v>
      </c>
      <c r="S5" s="14">
        <v>458213</v>
      </c>
      <c r="T5" s="14" t="s">
        <v>18</v>
      </c>
      <c r="U5" t="s">
        <v>704</v>
      </c>
    </row>
    <row r="6" spans="1:21" ht="15">
      <c r="A6">
        <v>2021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2:21" ht="15">
      <c r="B7">
        <v>33001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3:21" ht="15">
      <c r="C8">
        <v>11308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3:21" ht="15">
      <c r="C9">
        <v>11321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3:21" ht="15">
      <c r="C10">
        <v>11801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3:21" ht="15">
      <c r="C11">
        <v>16114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3:21" ht="15">
      <c r="C12">
        <v>1110100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3:21" ht="15">
      <c r="C13">
        <v>1110102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3:21" ht="15">
      <c r="C14">
        <v>1110199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3:21" ht="15">
      <c r="C15" t="s">
        <v>20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t="s">
        <v>704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244" ht="15">
      <c r="P244" s="10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tabSelected="1" workbookViewId="0" topLeftCell="A1"/>
  </sheetViews>
  <sheetFormatPr defaultColWidth="11.421875" defaultRowHeight="15"/>
  <cols>
    <col min="1" max="15" width="11.421875" style="15" customWidth="1"/>
    <col min="16" max="16" width="53.7109375" style="17" bestFit="1" customWidth="1"/>
    <col min="17" max="17" width="9.00390625" style="17" bestFit="1" customWidth="1"/>
    <col min="18" max="18" width="10.00390625" style="17" bestFit="1" customWidth="1"/>
    <col min="19" max="19" width="11.8515625" style="17" bestFit="1" customWidth="1"/>
    <col min="20" max="20" width="18.7109375" style="17" bestFit="1" customWidth="1"/>
    <col min="21" max="16384" width="11.421875" style="15" customWidth="1"/>
  </cols>
  <sheetData>
    <row r="1" spans="1:20" ht="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7" t="s">
        <v>705</v>
      </c>
      <c r="Q1" s="17" t="s">
        <v>15</v>
      </c>
      <c r="R1" s="17" t="s">
        <v>17</v>
      </c>
      <c r="S1" s="17" t="s">
        <v>21</v>
      </c>
      <c r="T1" s="17" t="s">
        <v>22</v>
      </c>
    </row>
    <row r="2" spans="1:20" ht="15">
      <c r="A2" s="15">
        <v>0</v>
      </c>
      <c r="B2" s="15">
        <v>2021</v>
      </c>
      <c r="C2" s="15">
        <v>4000</v>
      </c>
      <c r="D2" s="15">
        <v>33001</v>
      </c>
      <c r="E2" s="15">
        <v>1110100</v>
      </c>
      <c r="F2" s="15">
        <v>62001</v>
      </c>
      <c r="H2" s="15" t="s">
        <v>15</v>
      </c>
      <c r="I2" s="15">
        <v>0</v>
      </c>
      <c r="J2" s="15">
        <v>0</v>
      </c>
      <c r="K2" s="16">
        <v>0</v>
      </c>
      <c r="L2" s="16">
        <v>0</v>
      </c>
      <c r="N2" s="15" t="s">
        <v>16</v>
      </c>
      <c r="O2" s="15">
        <v>0</v>
      </c>
      <c r="P2" s="17" t="str">
        <f aca="true" t="shared" si="0" ref="P2:P65">IF(ISNA(VLOOKUP(C2,Type,3,0)),"",VLOOKUP(C2,Type,3,0))</f>
        <v>Wedde</v>
      </c>
      <c r="Q2" s="17">
        <f aca="true" t="shared" si="1" ref="Q2:Q65">IF(H2="D",I2,"")</f>
        <v>0</v>
      </c>
      <c r="R2" s="17" t="str">
        <f aca="true" t="shared" si="2" ref="R2:R65">IF(H2="C",I2,"")</f>
        <v/>
      </c>
      <c r="S2" s="17">
        <f aca="true" t="shared" si="3" ref="S2:S33">_xlfn.NUMBERVALUE(R2)-_xlfn.NUMBERVALUE(Q2)</f>
        <v>0</v>
      </c>
      <c r="T2" s="17" t="str">
        <f>IF(C2="9D6A","9D6A",IF(OR(AND(C2=9424,E2=16114),AND(E2=16114,C2=9434),AND(C2=4160,E2=16114)),"COMP",IF(AND(C2=4215,E2=16114),"MC",IF(E2="",F2,(VLOOKUP(C2,Type,9,0))))))</f>
        <v>LOON</v>
      </c>
    </row>
    <row r="3" spans="1:20" ht="15">
      <c r="A3" s="15">
        <v>0</v>
      </c>
      <c r="B3" s="15">
        <v>2021</v>
      </c>
      <c r="C3" s="15">
        <v>4034</v>
      </c>
      <c r="D3" s="15">
        <v>33001</v>
      </c>
      <c r="E3" s="15">
        <v>1110102</v>
      </c>
      <c r="F3" s="15">
        <v>62001</v>
      </c>
      <c r="H3" s="15" t="s">
        <v>15</v>
      </c>
      <c r="I3" s="15">
        <v>0</v>
      </c>
      <c r="J3" s="15">
        <v>0</v>
      </c>
      <c r="K3" s="16">
        <v>0</v>
      </c>
      <c r="L3" s="16">
        <v>0</v>
      </c>
      <c r="N3" s="15" t="s">
        <v>16</v>
      </c>
      <c r="O3" s="15">
        <v>0</v>
      </c>
      <c r="P3" s="17" t="str">
        <f t="shared" si="0"/>
        <v>T - Haard</v>
      </c>
      <c r="Q3" s="17">
        <f t="shared" si="1"/>
        <v>0</v>
      </c>
      <c r="R3" s="17" t="str">
        <f t="shared" si="2"/>
        <v/>
      </c>
      <c r="S3" s="17">
        <f t="shared" si="3"/>
        <v>0</v>
      </c>
      <c r="T3" s="17" t="str">
        <f>IF(C3="9D6A","9D6A",IF(OR(AND(C3=9424,E3=16114),AND(E3=16114,C3=9434),AND(C3=4160,E3=16114)),"COMP",IF(AND(C3=4215,E3=16114),"MC",IF(E3="",F3,(VLOOKUP(C3,Type,9,0))))))</f>
        <v>HS</v>
      </c>
    </row>
    <row r="4" spans="1:20" ht="15">
      <c r="A4" s="15">
        <v>0</v>
      </c>
      <c r="B4" s="15">
        <v>2021</v>
      </c>
      <c r="C4" s="15">
        <v>4160</v>
      </c>
      <c r="D4" s="15">
        <v>33001</v>
      </c>
      <c r="E4" s="15">
        <v>1110199</v>
      </c>
      <c r="F4" s="15">
        <v>62001</v>
      </c>
      <c r="H4" s="15" t="s">
        <v>15</v>
      </c>
      <c r="I4" s="15">
        <v>0</v>
      </c>
      <c r="J4" s="15">
        <v>0</v>
      </c>
      <c r="K4" s="16">
        <v>0</v>
      </c>
      <c r="L4" s="16">
        <v>0</v>
      </c>
      <c r="N4" s="15" t="s">
        <v>16</v>
      </c>
      <c r="O4" s="15">
        <v>0</v>
      </c>
      <c r="P4" s="17" t="str">
        <f t="shared" si="0"/>
        <v>Dvoertuig voordeel enkel privé</v>
      </c>
      <c r="Q4" s="17">
        <f t="shared" si="1"/>
        <v>0</v>
      </c>
      <c r="R4" s="17" t="str">
        <f t="shared" si="2"/>
        <v/>
      </c>
      <c r="S4" s="17">
        <f t="shared" si="3"/>
        <v>0</v>
      </c>
      <c r="T4" s="17" t="str">
        <f>IF(C4="9D6A","9D6A",IF(OR(AND(C4=9424,E4=16114),AND(E4=16114,C4=9434),AND(C4=4160,E4=16114)),"COMP",IF(AND(C4=4215,E4=16114),"MC",IF(E4="",F4,(VLOOKUP(C4,Type,9,0))))))</f>
        <v>NAT</v>
      </c>
    </row>
    <row r="5" spans="1:20" ht="15">
      <c r="A5" s="15">
        <v>0</v>
      </c>
      <c r="B5" s="15">
        <v>2021</v>
      </c>
      <c r="C5" s="15">
        <v>4160</v>
      </c>
      <c r="D5" s="15">
        <v>33001</v>
      </c>
      <c r="E5" s="15">
        <v>16114</v>
      </c>
      <c r="F5" s="15">
        <v>71309</v>
      </c>
      <c r="H5" s="15" t="s">
        <v>17</v>
      </c>
      <c r="I5" s="15">
        <v>0</v>
      </c>
      <c r="J5" s="15">
        <v>0</v>
      </c>
      <c r="K5" s="16">
        <v>0</v>
      </c>
      <c r="L5" s="16">
        <v>0</v>
      </c>
      <c r="N5" s="15" t="s">
        <v>16</v>
      </c>
      <c r="O5" s="15">
        <v>0</v>
      </c>
      <c r="P5" s="17" t="str">
        <f t="shared" si="0"/>
        <v>Dvoertuig voordeel enkel privé</v>
      </c>
      <c r="Q5" s="17" t="str">
        <f t="shared" si="1"/>
        <v/>
      </c>
      <c r="R5" s="17">
        <f t="shared" si="2"/>
        <v>0</v>
      </c>
      <c r="S5" s="17">
        <f t="shared" si="3"/>
        <v>0</v>
      </c>
      <c r="T5" s="17" t="str">
        <f>IF(C5="9D6A","9D6A",IF(OR(AND(C5=9424,E5=16114),AND(E5=16114,C5=9434),AND(C5=4160,E5=16114)),"COMP",IF(AND(C5=4215,E5=16114),"MC",IF(E5="",F5,(VLOOKUP(C5,Type,9,0))))))</f>
        <v>COMP</v>
      </c>
    </row>
    <row r="6" spans="1:20" ht="15">
      <c r="A6" s="15">
        <v>0</v>
      </c>
      <c r="B6" s="15">
        <v>2021</v>
      </c>
      <c r="C6" s="15">
        <v>9572</v>
      </c>
      <c r="D6" s="15">
        <v>33001</v>
      </c>
      <c r="E6" s="15">
        <v>11308</v>
      </c>
      <c r="F6" s="15">
        <v>62208</v>
      </c>
      <c r="H6" s="15" t="s">
        <v>15</v>
      </c>
      <c r="I6" s="15">
        <v>0</v>
      </c>
      <c r="J6" s="15">
        <v>0</v>
      </c>
      <c r="K6" s="16">
        <v>0</v>
      </c>
      <c r="L6" s="16">
        <v>0</v>
      </c>
      <c r="N6" s="15" t="s">
        <v>16</v>
      </c>
      <c r="O6" s="15">
        <v>0</v>
      </c>
      <c r="P6" s="17" t="str">
        <f t="shared" si="0"/>
        <v>RSZ WG: Bedrijfsvoertuigen CO2</v>
      </c>
      <c r="Q6" s="17">
        <f t="shared" si="1"/>
        <v>0</v>
      </c>
      <c r="R6" s="17" t="str">
        <f t="shared" si="2"/>
        <v/>
      </c>
      <c r="S6" s="17">
        <f t="shared" si="3"/>
        <v>0</v>
      </c>
      <c r="T6" s="17" t="str">
        <f>IF(C6="9D6A","9D6A",IF(OR(AND(C6=9424,E6=16114),AND(E6=16114,C6=9434),AND(C6=4160,E6=16114)),"COMP",IF(AND(C6=4215,E6=16114),"MC",IF(E6="",F6,(VLOOKUP(C6,Type,9,0))))))</f>
        <v>CO2</v>
      </c>
    </row>
    <row r="7" spans="1:20" ht="15">
      <c r="A7" s="15">
        <v>0</v>
      </c>
      <c r="B7" s="15">
        <v>2021</v>
      </c>
      <c r="C7" s="15">
        <v>9572</v>
      </c>
      <c r="D7" s="15">
        <v>33001</v>
      </c>
      <c r="E7" s="15">
        <v>11308</v>
      </c>
      <c r="F7" s="15">
        <v>62208</v>
      </c>
      <c r="H7" s="15" t="s">
        <v>17</v>
      </c>
      <c r="I7" s="15">
        <v>0</v>
      </c>
      <c r="J7" s="15">
        <v>0</v>
      </c>
      <c r="K7" s="16">
        <v>0</v>
      </c>
      <c r="L7" s="16">
        <v>0</v>
      </c>
      <c r="N7" s="15" t="s">
        <v>16</v>
      </c>
      <c r="O7" s="15">
        <v>0</v>
      </c>
      <c r="P7" s="17" t="str">
        <f t="shared" si="0"/>
        <v>RSZ WG: Bedrijfsvoertuigen CO2</v>
      </c>
      <c r="Q7" s="17" t="str">
        <f t="shared" si="1"/>
        <v/>
      </c>
      <c r="R7" s="17">
        <f t="shared" si="2"/>
        <v>0</v>
      </c>
      <c r="S7" s="17">
        <f t="shared" si="3"/>
        <v>0</v>
      </c>
      <c r="T7" s="17" t="str">
        <f>IF(C7="9D6A","9D6A",IF(OR(AND(C7=9424,E7=16114),AND(E7=16114,C7=9434),AND(C7=4160,E7=16114)),"COMP",IF(AND(C7=4215,E7=16114),"MC",IF(E7="",F7,(VLOOKUP(C7,Type,9,0))))))</f>
        <v>CO2</v>
      </c>
    </row>
    <row r="8" spans="1:20" ht="15">
      <c r="A8" s="15">
        <v>0</v>
      </c>
      <c r="B8" s="15">
        <v>2021</v>
      </c>
      <c r="C8" s="15" t="s">
        <v>18</v>
      </c>
      <c r="D8" s="15">
        <v>33001</v>
      </c>
      <c r="F8" s="15">
        <v>458213</v>
      </c>
      <c r="H8" s="15" t="s">
        <v>15</v>
      </c>
      <c r="I8" s="15">
        <v>0</v>
      </c>
      <c r="J8" s="15">
        <v>0</v>
      </c>
      <c r="K8" s="16">
        <v>0</v>
      </c>
      <c r="L8" s="16">
        <v>0</v>
      </c>
      <c r="N8" s="15" t="s">
        <v>16</v>
      </c>
      <c r="O8" s="15">
        <v>0</v>
      </c>
      <c r="P8" s="17" t="str">
        <f t="shared" si="0"/>
        <v>Netto negatief bedrag creëert huidige maand</v>
      </c>
      <c r="Q8" s="17">
        <f t="shared" si="1"/>
        <v>0</v>
      </c>
      <c r="R8" s="17" t="str">
        <f t="shared" si="2"/>
        <v/>
      </c>
      <c r="S8" s="17">
        <f t="shared" si="3"/>
        <v>0</v>
      </c>
      <c r="T8" s="17" t="str">
        <f>IF(C8="9D6A","9D6A",IF(OR(AND(C8=9424,E8=16114),AND(E8=16114,C8=9434),AND(C8=4160,E8=16114)),"COMP",IF(AND(C8=4215,E8=16114),"MC",IF(E8="",F8,(VLOOKUP(C8,Type,9,0))))))</f>
        <v>9D6A</v>
      </c>
    </row>
    <row r="9" spans="1:20" ht="15">
      <c r="A9" s="15">
        <v>0</v>
      </c>
      <c r="B9" s="15">
        <v>2021</v>
      </c>
      <c r="C9" s="15">
        <v>9000</v>
      </c>
      <c r="D9" s="15">
        <v>33001</v>
      </c>
      <c r="F9" s="15">
        <v>454012</v>
      </c>
      <c r="H9" s="15" t="s">
        <v>17</v>
      </c>
      <c r="I9" s="15">
        <v>0</v>
      </c>
      <c r="J9" s="15">
        <v>0</v>
      </c>
      <c r="K9" s="16">
        <v>0</v>
      </c>
      <c r="L9" s="16">
        <v>0</v>
      </c>
      <c r="N9" s="15" t="s">
        <v>16</v>
      </c>
      <c r="O9" s="15">
        <v>0</v>
      </c>
      <c r="P9" s="17" t="str">
        <f t="shared" si="0"/>
        <v>RSZ werknemer</v>
      </c>
      <c r="Q9" s="17" t="str">
        <f t="shared" si="1"/>
        <v/>
      </c>
      <c r="R9" s="17">
        <f t="shared" si="2"/>
        <v>0</v>
      </c>
      <c r="S9" s="17">
        <f t="shared" si="3"/>
        <v>0</v>
      </c>
      <c r="T9" s="17">
        <f>IF(C9="9D6A","9D6A",IF(OR(AND(C9=9424,E9=16114),AND(E9=16114,C9=9434),AND(C9=4160,E9=16114)),"COMP",IF(AND(C9=4215,E9=16114),"MC",IF(E9="",F9,(VLOOKUP(C9,Type,9,0))))))</f>
        <v>454012</v>
      </c>
    </row>
    <row r="10" spans="1:20" ht="15">
      <c r="A10" s="15">
        <v>0</v>
      </c>
      <c r="B10" s="15">
        <v>2021</v>
      </c>
      <c r="C10" s="15">
        <v>9011</v>
      </c>
      <c r="D10" s="15">
        <v>33001</v>
      </c>
      <c r="F10" s="15">
        <v>45453</v>
      </c>
      <c r="H10" s="15" t="s">
        <v>17</v>
      </c>
      <c r="I10" s="15">
        <v>0</v>
      </c>
      <c r="J10" s="15">
        <v>0</v>
      </c>
      <c r="K10" s="16">
        <v>0</v>
      </c>
      <c r="L10" s="16">
        <v>0</v>
      </c>
      <c r="N10" s="15" t="s">
        <v>16</v>
      </c>
      <c r="O10" s="15">
        <v>0</v>
      </c>
      <c r="P10" s="17" t="str">
        <f t="shared" si="0"/>
        <v>Inhouding pensioen (Politie)</v>
      </c>
      <c r="Q10" s="17" t="str">
        <f t="shared" si="1"/>
        <v/>
      </c>
      <c r="R10" s="17">
        <f t="shared" si="2"/>
        <v>0</v>
      </c>
      <c r="S10" s="17">
        <f t="shared" si="3"/>
        <v>0</v>
      </c>
      <c r="T10" s="17">
        <f>IF(C10="9D6A","9D6A",IF(OR(AND(C10=9424,E10=16114),AND(E10=16114,C10=9434),AND(C10=4160,E10=16114)),"COMP",IF(AND(C10=4215,E10=16114),"MC",IF(E10="",F10,(VLOOKUP(C10,Type,9,0))))))</f>
        <v>45453</v>
      </c>
    </row>
    <row r="11" spans="1:20" ht="15">
      <c r="A11" s="15">
        <v>0</v>
      </c>
      <c r="B11" s="15">
        <v>2021</v>
      </c>
      <c r="C11" s="15">
        <v>9040</v>
      </c>
      <c r="D11" s="15">
        <v>33001</v>
      </c>
      <c r="F11" s="15">
        <v>454014</v>
      </c>
      <c r="H11" s="15" t="s">
        <v>17</v>
      </c>
      <c r="I11" s="15">
        <v>0</v>
      </c>
      <c r="J11" s="15">
        <v>0</v>
      </c>
      <c r="K11" s="16">
        <v>0</v>
      </c>
      <c r="L11" s="16">
        <v>0</v>
      </c>
      <c r="N11" s="15" t="s">
        <v>16</v>
      </c>
      <c r="O11" s="15">
        <v>0</v>
      </c>
      <c r="P11" s="17" t="str">
        <f t="shared" si="0"/>
        <v>RSZ inhouding dubbel vakantiegeld</v>
      </c>
      <c r="Q11" s="17" t="str">
        <f t="shared" si="1"/>
        <v/>
      </c>
      <c r="R11" s="17">
        <f t="shared" si="2"/>
        <v>0</v>
      </c>
      <c r="S11" s="17">
        <f t="shared" si="3"/>
        <v>0</v>
      </c>
      <c r="T11" s="17">
        <f>IF(C11="9D6A","9D6A",IF(OR(AND(C11=9424,E11=16114),AND(E11=16114,C11=9434),AND(C11=4160,E11=16114)),"COMP",IF(AND(C11=4215,E11=16114),"MC",IF(E11="",F11,(VLOOKUP(C11,Type,9,0))))))</f>
        <v>454014</v>
      </c>
    </row>
    <row r="12" spans="1:20" ht="15">
      <c r="A12" s="15">
        <v>0</v>
      </c>
      <c r="B12" s="15">
        <v>2021</v>
      </c>
      <c r="C12" s="15">
        <v>9102</v>
      </c>
      <c r="D12" s="15">
        <v>33001</v>
      </c>
      <c r="F12" s="15">
        <v>454017</v>
      </c>
      <c r="H12" s="15" t="s">
        <v>17</v>
      </c>
      <c r="I12" s="15">
        <v>0</v>
      </c>
      <c r="J12" s="15">
        <v>0</v>
      </c>
      <c r="K12" s="16">
        <v>0</v>
      </c>
      <c r="L12" s="16">
        <v>0</v>
      </c>
      <c r="N12" s="15" t="s">
        <v>16</v>
      </c>
      <c r="O12" s="15">
        <v>0</v>
      </c>
      <c r="P12" s="17" t="str">
        <f t="shared" si="0"/>
        <v>Bijz.bijdr.soc.zekerheid / maand</v>
      </c>
      <c r="Q12" s="17" t="str">
        <f t="shared" si="1"/>
        <v/>
      </c>
      <c r="R12" s="17">
        <f t="shared" si="2"/>
        <v>0</v>
      </c>
      <c r="S12" s="17">
        <f t="shared" si="3"/>
        <v>0</v>
      </c>
      <c r="T12" s="17">
        <f>IF(C12="9D6A","9D6A",IF(OR(AND(C12=9424,E12=16114),AND(E12=16114,C12=9434),AND(C12=4160,E12=16114)),"COMP",IF(AND(C12=4215,E12=16114),"MC",IF(E12="",F12,(VLOOKUP(C12,Type,9,0))))))</f>
        <v>454017</v>
      </c>
    </row>
    <row r="13" spans="1:20" ht="15">
      <c r="A13" s="15">
        <v>0</v>
      </c>
      <c r="B13" s="15">
        <v>2021</v>
      </c>
      <c r="C13" s="15">
        <v>9200</v>
      </c>
      <c r="D13" s="15">
        <v>33001</v>
      </c>
      <c r="F13" s="15">
        <v>45301</v>
      </c>
      <c r="H13" s="15" t="s">
        <v>17</v>
      </c>
      <c r="I13" s="15">
        <v>0</v>
      </c>
      <c r="J13" s="15">
        <v>0</v>
      </c>
      <c r="K13" s="16">
        <v>0</v>
      </c>
      <c r="L13" s="16">
        <v>0</v>
      </c>
      <c r="N13" s="15" t="s">
        <v>16</v>
      </c>
      <c r="O13" s="15">
        <v>0</v>
      </c>
      <c r="P13" s="17" t="str">
        <f t="shared" si="0"/>
        <v>Baremieke voorheffing</v>
      </c>
      <c r="Q13" s="17" t="str">
        <f t="shared" si="1"/>
        <v/>
      </c>
      <c r="R13" s="17">
        <f t="shared" si="2"/>
        <v>0</v>
      </c>
      <c r="S13" s="17">
        <f t="shared" si="3"/>
        <v>0</v>
      </c>
      <c r="T13" s="17">
        <f>IF(C13="9D6A","9D6A",IF(OR(AND(C13=9424,E13=16114),AND(E13=16114,C13=9434),AND(C13=4160,E13=16114)),"COMP",IF(AND(C13=4215,E13=16114),"MC",IF(E13="",F13,(VLOOKUP(C13,Type,9,0))))))</f>
        <v>45301</v>
      </c>
    </row>
    <row r="14" spans="1:20" ht="15">
      <c r="A14" s="15">
        <v>0</v>
      </c>
      <c r="B14" s="15">
        <v>2021</v>
      </c>
      <c r="C14" s="15">
        <v>9410</v>
      </c>
      <c r="D14" s="15">
        <v>33001</v>
      </c>
      <c r="F14" s="15">
        <v>45501</v>
      </c>
      <c r="H14" s="15" t="s">
        <v>17</v>
      </c>
      <c r="I14" s="15">
        <v>0</v>
      </c>
      <c r="J14" s="15">
        <v>0</v>
      </c>
      <c r="K14" s="16">
        <v>0</v>
      </c>
      <c r="L14" s="16">
        <v>0</v>
      </c>
      <c r="N14" s="15" t="s">
        <v>16</v>
      </c>
      <c r="O14" s="15">
        <v>0</v>
      </c>
      <c r="P14" s="17" t="str">
        <f t="shared" si="0"/>
        <v>Netto</v>
      </c>
      <c r="Q14" s="17" t="str">
        <f t="shared" si="1"/>
        <v/>
      </c>
      <c r="R14" s="17">
        <f t="shared" si="2"/>
        <v>0</v>
      </c>
      <c r="S14" s="17">
        <f t="shared" si="3"/>
        <v>0</v>
      </c>
      <c r="T14" s="17">
        <f>IF(C14="9D6A","9D6A",IF(OR(AND(C14=9424,E14=16114),AND(E14=16114,C14=9434),AND(C14=4160,E14=16114)),"COMP",IF(AND(C14=4215,E14=16114),"MC",IF(E14="",F14,(VLOOKUP(C14,Type,9,0))))))</f>
        <v>45501</v>
      </c>
    </row>
    <row r="15" spans="1:20" ht="15">
      <c r="A15" s="15">
        <v>0</v>
      </c>
      <c r="B15" s="15">
        <v>2021</v>
      </c>
      <c r="C15" s="15">
        <v>9424</v>
      </c>
      <c r="D15" s="15">
        <v>33001</v>
      </c>
      <c r="E15" s="15">
        <v>1110199</v>
      </c>
      <c r="F15" s="15">
        <v>62001</v>
      </c>
      <c r="H15" s="15" t="s">
        <v>15</v>
      </c>
      <c r="I15" s="15">
        <v>0</v>
      </c>
      <c r="J15" s="15">
        <v>0</v>
      </c>
      <c r="K15" s="16">
        <v>0</v>
      </c>
      <c r="L15" s="16">
        <v>0</v>
      </c>
      <c r="N15" s="15" t="s">
        <v>16</v>
      </c>
      <c r="O15" s="15">
        <v>0</v>
      </c>
      <c r="P15" s="17" t="str">
        <f t="shared" si="0"/>
        <v>Onbelast ander vervoer</v>
      </c>
      <c r="Q15" s="17">
        <f t="shared" si="1"/>
        <v>0</v>
      </c>
      <c r="R15" s="17" t="str">
        <f t="shared" si="2"/>
        <v/>
      </c>
      <c r="S15" s="17">
        <f t="shared" si="3"/>
        <v>0</v>
      </c>
      <c r="T15" s="17" t="str">
        <f>IF(C15="9D6A","9D6A",IF(OR(AND(C15=9424,E15=16114),AND(E15=16114,C15=9434),AND(C15=4160,E15=16114)),"COMP",IF(AND(C15=4215,E15=16114),"MC",IF(E15="",F15,(VLOOKUP(C15,Type,9,0))))))</f>
        <v>NAT</v>
      </c>
    </row>
    <row r="16" spans="1:20" ht="15">
      <c r="A16" s="15">
        <v>0</v>
      </c>
      <c r="B16" s="15">
        <v>2021</v>
      </c>
      <c r="C16" s="15">
        <v>9424</v>
      </c>
      <c r="D16" s="15">
        <v>33001</v>
      </c>
      <c r="E16" s="15">
        <v>16114</v>
      </c>
      <c r="F16" s="15">
        <v>71309</v>
      </c>
      <c r="H16" s="15" t="s">
        <v>17</v>
      </c>
      <c r="I16" s="15">
        <v>0</v>
      </c>
      <c r="J16" s="15">
        <v>0</v>
      </c>
      <c r="K16" s="16">
        <v>0</v>
      </c>
      <c r="L16" s="16">
        <v>0</v>
      </c>
      <c r="N16" s="15" t="s">
        <v>16</v>
      </c>
      <c r="O16" s="15">
        <v>0</v>
      </c>
      <c r="P16" s="17" t="str">
        <f t="shared" si="0"/>
        <v>Onbelast ander vervoer</v>
      </c>
      <c r="Q16" s="17" t="str">
        <f t="shared" si="1"/>
        <v/>
      </c>
      <c r="R16" s="17">
        <f t="shared" si="2"/>
        <v>0</v>
      </c>
      <c r="S16" s="17">
        <f t="shared" si="3"/>
        <v>0</v>
      </c>
      <c r="T16" s="17" t="str">
        <f>IF(C16="9D6A","9D6A",IF(OR(AND(C16=9424,E16=16114),AND(E16=16114,C16=9434),AND(C16=4160,E16=16114)),"COMP",IF(AND(C16=4215,E16=16114),"MC",IF(E16="",F16,(VLOOKUP(C16,Type,9,0))))))</f>
        <v>COMP</v>
      </c>
    </row>
    <row r="17" spans="1:20" ht="15">
      <c r="A17" s="15">
        <v>0</v>
      </c>
      <c r="B17" s="15">
        <v>2021</v>
      </c>
      <c r="C17" s="15">
        <v>9434</v>
      </c>
      <c r="D17" s="15">
        <v>33001</v>
      </c>
      <c r="E17" s="15">
        <v>1110199</v>
      </c>
      <c r="F17" s="15">
        <v>62001</v>
      </c>
      <c r="H17" s="15" t="s">
        <v>15</v>
      </c>
      <c r="I17" s="15">
        <v>0</v>
      </c>
      <c r="J17" s="15">
        <v>0</v>
      </c>
      <c r="K17" s="16">
        <v>0</v>
      </c>
      <c r="L17" s="16">
        <v>0</v>
      </c>
      <c r="N17" s="15" t="s">
        <v>16</v>
      </c>
      <c r="O17" s="15">
        <v>0</v>
      </c>
      <c r="P17" s="17" t="str">
        <f t="shared" si="0"/>
        <v>Belast ander vervoer</v>
      </c>
      <c r="Q17" s="17">
        <f t="shared" si="1"/>
        <v>0</v>
      </c>
      <c r="R17" s="17" t="str">
        <f t="shared" si="2"/>
        <v/>
      </c>
      <c r="S17" s="17">
        <f t="shared" si="3"/>
        <v>0</v>
      </c>
      <c r="T17" s="17" t="str">
        <f>IF(C17="9D6A","9D6A",IF(OR(AND(C17=9424,E17=16114),AND(E17=16114,C17=9434),AND(C17=4160,E17=16114)),"COMP",IF(AND(C17=4215,E17=16114),"MC",IF(E17="",F17,(VLOOKUP(C17,Type,9,0))))))</f>
        <v>NAT</v>
      </c>
    </row>
    <row r="18" spans="1:20" ht="15">
      <c r="A18" s="15">
        <v>0</v>
      </c>
      <c r="B18" s="15">
        <v>2021</v>
      </c>
      <c r="C18" s="15">
        <v>9434</v>
      </c>
      <c r="D18" s="15">
        <v>33001</v>
      </c>
      <c r="E18" s="15">
        <v>16114</v>
      </c>
      <c r="F18" s="15">
        <v>71309</v>
      </c>
      <c r="H18" s="15" t="s">
        <v>17</v>
      </c>
      <c r="I18" s="15">
        <v>0</v>
      </c>
      <c r="J18" s="15">
        <v>0</v>
      </c>
      <c r="K18" s="16">
        <v>0</v>
      </c>
      <c r="L18" s="16">
        <v>0</v>
      </c>
      <c r="N18" s="15" t="s">
        <v>16</v>
      </c>
      <c r="O18" s="15">
        <v>0</v>
      </c>
      <c r="P18" s="17" t="str">
        <f t="shared" si="0"/>
        <v>Belast ander vervoer</v>
      </c>
      <c r="Q18" s="17" t="str">
        <f t="shared" si="1"/>
        <v/>
      </c>
      <c r="R18" s="17">
        <f t="shared" si="2"/>
        <v>0</v>
      </c>
      <c r="S18" s="17">
        <f t="shared" si="3"/>
        <v>0</v>
      </c>
      <c r="T18" s="17" t="str">
        <f>IF(C18="9D6A","9D6A",IF(OR(AND(C18=9424,E18=16114),AND(E18=16114,C18=9434),AND(C18=4160,E18=16114)),"COMP",IF(AND(C18=4215,E18=16114),"MC",IF(E18="",F18,(VLOOKUP(C18,Type,9,0))))))</f>
        <v>COMP</v>
      </c>
    </row>
    <row r="19" spans="1:20" ht="15">
      <c r="A19" s="15">
        <v>0</v>
      </c>
      <c r="B19" s="15">
        <v>2021</v>
      </c>
      <c r="C19" s="15">
        <v>9500</v>
      </c>
      <c r="D19" s="15">
        <v>33001</v>
      </c>
      <c r="F19" s="15">
        <v>454012</v>
      </c>
      <c r="H19" s="15" t="s">
        <v>17</v>
      </c>
      <c r="I19" s="15">
        <v>0</v>
      </c>
      <c r="J19" s="15">
        <v>0</v>
      </c>
      <c r="K19" s="16">
        <v>0</v>
      </c>
      <c r="L19" s="16">
        <v>0</v>
      </c>
      <c r="N19" s="15" t="s">
        <v>16</v>
      </c>
      <c r="O19" s="15">
        <v>0</v>
      </c>
      <c r="P19" s="17" t="str">
        <f t="shared" si="0"/>
        <v>RSZ-bijdrage werkgever</v>
      </c>
      <c r="Q19" s="17" t="str">
        <f t="shared" si="1"/>
        <v/>
      </c>
      <c r="R19" s="17">
        <f t="shared" si="2"/>
        <v>0</v>
      </c>
      <c r="S19" s="17">
        <f t="shared" si="3"/>
        <v>0</v>
      </c>
      <c r="T19" s="17">
        <f>IF(C19="9D6A","9D6A",IF(OR(AND(C19=9424,E19=16114),AND(E19=16114,C19=9434),AND(C19=4160,E19=16114)),"COMP",IF(AND(C19=4215,E19=16114),"MC",IF(E19="",F19,(VLOOKUP(C19,Type,9,0))))))</f>
        <v>454012</v>
      </c>
    </row>
    <row r="20" spans="1:20" ht="15">
      <c r="A20" s="15">
        <v>0</v>
      </c>
      <c r="B20" s="15">
        <v>2021</v>
      </c>
      <c r="C20" s="15">
        <v>9561</v>
      </c>
      <c r="D20" s="15">
        <v>33001</v>
      </c>
      <c r="F20" s="15">
        <v>454011</v>
      </c>
      <c r="H20" s="15" t="s">
        <v>17</v>
      </c>
      <c r="I20" s="15">
        <v>0</v>
      </c>
      <c r="J20" s="15">
        <v>0</v>
      </c>
      <c r="K20" s="16">
        <v>0</v>
      </c>
      <c r="L20" s="16">
        <v>0</v>
      </c>
      <c r="N20" s="15" t="s">
        <v>16</v>
      </c>
      <c r="O20" s="15">
        <v>0</v>
      </c>
      <c r="P20" s="17" t="str">
        <f t="shared" si="0"/>
        <v>Pensioenbijdrage werkgever Politie</v>
      </c>
      <c r="Q20" s="17" t="str">
        <f t="shared" si="1"/>
        <v/>
      </c>
      <c r="R20" s="17">
        <f t="shared" si="2"/>
        <v>0</v>
      </c>
      <c r="S20" s="17">
        <f t="shared" si="3"/>
        <v>0</v>
      </c>
      <c r="T20" s="17">
        <f>IF(C20="9D6A","9D6A",IF(OR(AND(C20=9424,E20=16114),AND(E20=16114,C20=9434),AND(C20=4160,E20=16114)),"COMP",IF(AND(C20=4215,E20=16114),"MC",IF(E20="",F20,(VLOOKUP(C20,Type,9,0))))))</f>
        <v>454011</v>
      </c>
    </row>
    <row r="21" spans="1:20" ht="15">
      <c r="A21" s="15">
        <v>0</v>
      </c>
      <c r="B21" s="15">
        <v>2021</v>
      </c>
      <c r="C21" s="15">
        <v>9561</v>
      </c>
      <c r="D21" s="15">
        <v>33001</v>
      </c>
      <c r="E21" s="15">
        <v>11321</v>
      </c>
      <c r="F21" s="15">
        <v>62401</v>
      </c>
      <c r="H21" s="15" t="s">
        <v>15</v>
      </c>
      <c r="I21" s="15">
        <v>0</v>
      </c>
      <c r="J21" s="15">
        <v>0</v>
      </c>
      <c r="K21" s="16">
        <v>0</v>
      </c>
      <c r="L21" s="16">
        <v>0</v>
      </c>
      <c r="N21" s="15" t="s">
        <v>16</v>
      </c>
      <c r="O21" s="15">
        <v>0</v>
      </c>
      <c r="P21" s="17" t="str">
        <f t="shared" si="0"/>
        <v>Pensioenbijdrage werkgever Politie</v>
      </c>
      <c r="Q21" s="17">
        <f t="shared" si="1"/>
        <v>0</v>
      </c>
      <c r="R21" s="17" t="str">
        <f t="shared" si="2"/>
        <v/>
      </c>
      <c r="S21" s="17">
        <f t="shared" si="3"/>
        <v>0</v>
      </c>
      <c r="T21" s="17" t="str">
        <f>IF(C21="9D6A","9D6A",IF(OR(AND(C21=9424,E21=16114),AND(E21=16114,C21=9434),AND(C21=4160,E21=16114)),"COMP",IF(AND(C21=4215,E21=16114),"MC",IF(E21="",F21,(VLOOKUP(C21,Type,9,0))))))</f>
        <v>LOON</v>
      </c>
    </row>
    <row r="22" spans="1:20" ht="15">
      <c r="A22" s="15">
        <v>0</v>
      </c>
      <c r="B22" s="15">
        <v>2021</v>
      </c>
      <c r="C22" s="15">
        <v>9572</v>
      </c>
      <c r="D22" s="15">
        <v>33001</v>
      </c>
      <c r="E22" s="15">
        <v>11308</v>
      </c>
      <c r="F22" s="15">
        <v>62208</v>
      </c>
      <c r="H22" s="15" t="s">
        <v>15</v>
      </c>
      <c r="I22" s="15">
        <v>0</v>
      </c>
      <c r="J22" s="15">
        <v>0</v>
      </c>
      <c r="K22" s="16">
        <v>0</v>
      </c>
      <c r="L22" s="16">
        <v>0</v>
      </c>
      <c r="N22" s="15" t="s">
        <v>16</v>
      </c>
      <c r="O22" s="15">
        <v>0</v>
      </c>
      <c r="P22" s="17" t="str">
        <f t="shared" si="0"/>
        <v>RSZ WG: Bedrijfsvoertuigen CO2</v>
      </c>
      <c r="Q22" s="17">
        <f t="shared" si="1"/>
        <v>0</v>
      </c>
      <c r="R22" s="17" t="str">
        <f t="shared" si="2"/>
        <v/>
      </c>
      <c r="S22" s="17">
        <f t="shared" si="3"/>
        <v>0</v>
      </c>
      <c r="T22" s="17" t="str">
        <f>IF(C22="9D6A","9D6A",IF(OR(AND(C22=9424,E22=16114),AND(E22=16114,C22=9434),AND(C22=4160,E22=16114)),"COMP",IF(AND(C22=4215,E22=16114),"MC",IF(E22="",F22,(VLOOKUP(C22,Type,9,0))))))</f>
        <v>CO2</v>
      </c>
    </row>
    <row r="23" spans="1:20" ht="15">
      <c r="A23" s="15">
        <v>0</v>
      </c>
      <c r="B23" s="15">
        <v>2021</v>
      </c>
      <c r="C23" s="15">
        <v>9593</v>
      </c>
      <c r="D23" s="15">
        <v>33001</v>
      </c>
      <c r="F23" s="15">
        <v>454018</v>
      </c>
      <c r="H23" s="15" t="s">
        <v>17</v>
      </c>
      <c r="I23" s="15">
        <v>0</v>
      </c>
      <c r="J23" s="15">
        <v>0</v>
      </c>
      <c r="K23" s="16">
        <v>0</v>
      </c>
      <c r="L23" s="16">
        <v>0</v>
      </c>
      <c r="N23" s="15" t="s">
        <v>16</v>
      </c>
      <c r="O23" s="15">
        <v>0</v>
      </c>
      <c r="P23" s="17" t="str">
        <f t="shared" si="0"/>
        <v>Bijdrage sociale dienst</v>
      </c>
      <c r="Q23" s="17" t="str">
        <f t="shared" si="1"/>
        <v/>
      </c>
      <c r="R23" s="17">
        <f t="shared" si="2"/>
        <v>0</v>
      </c>
      <c r="S23" s="17">
        <f t="shared" si="3"/>
        <v>0</v>
      </c>
      <c r="T23" s="17">
        <f>IF(C23="9D6A","9D6A",IF(OR(AND(C23=9424,E23=16114),AND(E23=16114,C23=9434),AND(C23=4160,E23=16114)),"COMP",IF(AND(C23=4215,E23=16114),"MC",IF(E23="",F23,(VLOOKUP(C23,Type,9,0))))))</f>
        <v>454018</v>
      </c>
    </row>
    <row r="24" spans="1:20" ht="15">
      <c r="A24" s="15">
        <v>0</v>
      </c>
      <c r="B24" s="15">
        <v>2021</v>
      </c>
      <c r="C24" s="15">
        <v>9593</v>
      </c>
      <c r="D24" s="15">
        <v>33001</v>
      </c>
      <c r="E24" s="15">
        <v>11801</v>
      </c>
      <c r="F24" s="15">
        <v>62801</v>
      </c>
      <c r="H24" s="15" t="s">
        <v>15</v>
      </c>
      <c r="I24" s="15">
        <v>0</v>
      </c>
      <c r="J24" s="15">
        <v>0</v>
      </c>
      <c r="K24" s="16">
        <v>0</v>
      </c>
      <c r="L24" s="16">
        <v>0</v>
      </c>
      <c r="N24" s="15" t="s">
        <v>16</v>
      </c>
      <c r="O24" s="15">
        <v>0</v>
      </c>
      <c r="P24" s="17" t="str">
        <f t="shared" si="0"/>
        <v>Bijdrage sociale dienst</v>
      </c>
      <c r="Q24" s="17">
        <f t="shared" si="1"/>
        <v>0</v>
      </c>
      <c r="R24" s="17" t="str">
        <f t="shared" si="2"/>
        <v/>
      </c>
      <c r="S24" s="17">
        <f t="shared" si="3"/>
        <v>0</v>
      </c>
      <c r="T24" s="17" t="str">
        <f>IF(C24="9D6A","9D6A",IF(OR(AND(C24=9424,E24=16114),AND(E24=16114,C24=9434),AND(C24=4160,E24=16114)),"COMP",IF(AND(C24=4215,E24=16114),"MC",IF(E24="",F24,(VLOOKUP(C24,Type,9,0))))))</f>
        <v>LOON</v>
      </c>
    </row>
    <row r="25" spans="1:20" ht="15">
      <c r="A25" s="15">
        <v>0</v>
      </c>
      <c r="B25" s="15">
        <v>2021</v>
      </c>
      <c r="C25" s="15">
        <v>9841</v>
      </c>
      <c r="D25" s="15">
        <v>33001</v>
      </c>
      <c r="F25" s="15">
        <v>458211</v>
      </c>
      <c r="H25" s="15" t="s">
        <v>17</v>
      </c>
      <c r="I25" s="15">
        <v>0</v>
      </c>
      <c r="J25" s="15">
        <v>0</v>
      </c>
      <c r="K25" s="16">
        <v>0</v>
      </c>
      <c r="L25" s="16">
        <v>0</v>
      </c>
      <c r="N25" s="15" t="s">
        <v>16</v>
      </c>
      <c r="O25" s="15">
        <v>0</v>
      </c>
      <c r="P25" s="17" t="str">
        <f t="shared" si="0"/>
        <v>Gratis logement</v>
      </c>
      <c r="Q25" s="17" t="str">
        <f t="shared" si="1"/>
        <v/>
      </c>
      <c r="R25" s="17">
        <f t="shared" si="2"/>
        <v>0</v>
      </c>
      <c r="S25" s="17">
        <f t="shared" si="3"/>
        <v>0</v>
      </c>
      <c r="T25" s="17">
        <f>IF(C25="9D6A","9D6A",IF(OR(AND(C25=9424,E25=16114),AND(E25=16114,C25=9434),AND(C25=4160,E25=16114)),"COMP",IF(AND(C25=4215,E25=16114),"MC",IF(E25="",F25,(VLOOKUP(C25,Type,9,0))))))</f>
        <v>458211</v>
      </c>
    </row>
    <row r="26" spans="1:20" ht="15">
      <c r="A26" s="15">
        <v>0</v>
      </c>
      <c r="B26" s="15">
        <v>2021</v>
      </c>
      <c r="C26" s="15">
        <v>9843</v>
      </c>
      <c r="D26" s="15">
        <v>33001</v>
      </c>
      <c r="F26" s="15">
        <v>458213</v>
      </c>
      <c r="H26" s="15" t="s">
        <v>17</v>
      </c>
      <c r="I26" s="15">
        <v>0</v>
      </c>
      <c r="J26" s="15">
        <v>0</v>
      </c>
      <c r="K26" s="16">
        <v>0</v>
      </c>
      <c r="L26" s="16">
        <v>0</v>
      </c>
      <c r="N26" s="15" t="s">
        <v>16</v>
      </c>
      <c r="O26" s="15">
        <v>0</v>
      </c>
      <c r="P26" s="17" t="str">
        <f t="shared" si="0"/>
        <v>Sociale Inhouding</v>
      </c>
      <c r="Q26" s="17" t="str">
        <f t="shared" si="1"/>
        <v/>
      </c>
      <c r="R26" s="17">
        <f t="shared" si="2"/>
        <v>0</v>
      </c>
      <c r="S26" s="17">
        <f t="shared" si="3"/>
        <v>0</v>
      </c>
      <c r="T26" s="17">
        <f>IF(C26="9D6A","9D6A",IF(OR(AND(C26=9424,E26=16114),AND(E26=16114,C26=9434),AND(C26=4160,E26=16114)),"COMP",IF(AND(C26=4215,E26=16114),"MC",IF(E26="",F26,(VLOOKUP(C26,Type,9,0))))))</f>
        <v>458213</v>
      </c>
    </row>
    <row r="27" spans="1:20" ht="15">
      <c r="A27" s="15">
        <v>0</v>
      </c>
      <c r="B27" s="15">
        <v>2021</v>
      </c>
      <c r="C27" s="15">
        <v>4215</v>
      </c>
      <c r="D27" s="15">
        <v>33001</v>
      </c>
      <c r="E27" s="15">
        <v>16114</v>
      </c>
      <c r="F27" s="15">
        <v>458213</v>
      </c>
      <c r="H27" s="15" t="s">
        <v>17</v>
      </c>
      <c r="I27" s="15">
        <v>0</v>
      </c>
      <c r="J27" s="15">
        <v>0</v>
      </c>
      <c r="K27" s="16">
        <v>0</v>
      </c>
      <c r="L27" s="16">
        <v>0</v>
      </c>
      <c r="N27" s="15" t="s">
        <v>16</v>
      </c>
      <c r="O27" s="15">
        <v>0</v>
      </c>
      <c r="P27" s="17" t="str">
        <f t="shared" si="0"/>
        <v>Maaltijdcheques WN-bijdrage-info</v>
      </c>
      <c r="Q27" s="17" t="str">
        <f t="shared" si="1"/>
        <v/>
      </c>
      <c r="R27" s="17">
        <f t="shared" si="2"/>
        <v>0</v>
      </c>
      <c r="S27" s="17">
        <f t="shared" si="3"/>
        <v>0</v>
      </c>
      <c r="T27" s="17" t="str">
        <f>IF(C27="9D6A","9D6A",IF(OR(AND(C27=9424,E27=16114),AND(E27=16114,C27=9434),AND(C27=4160,E27=16114)),"COMP",IF(AND(C27=4215,E27=16114),"MC",IF(E27="",F27,(VLOOKUP(C27,Type,9,0))))))</f>
        <v>MC</v>
      </c>
    </row>
    <row r="28" spans="11:20" ht="15">
      <c r="K28" s="16"/>
      <c r="L28" s="16"/>
      <c r="P28" s="17" t="str">
        <f t="shared" si="0"/>
        <v/>
      </c>
      <c r="Q28" s="17" t="str">
        <f t="shared" si="1"/>
        <v/>
      </c>
      <c r="R28" s="17" t="str">
        <f t="shared" si="2"/>
        <v/>
      </c>
      <c r="S28" s="17">
        <f t="shared" si="3"/>
        <v>0</v>
      </c>
      <c r="T28" s="17">
        <f>IF(C28="9D6A","9D6A",IF(OR(AND(C28=9424,E28=16114),AND(E28=16114,C28=9434),AND(C28=4160,E28=16114)),"COMP",IF(AND(C28=4215,E28=16114),"MC",IF(E28="",F28,(VLOOKUP(C28,Type,9,0))))))</f>
        <v>0</v>
      </c>
    </row>
    <row r="29" spans="11:20" ht="15">
      <c r="K29" s="16"/>
      <c r="L29" s="16"/>
      <c r="P29" s="17" t="str">
        <f t="shared" si="0"/>
        <v/>
      </c>
      <c r="Q29" s="17" t="str">
        <f t="shared" si="1"/>
        <v/>
      </c>
      <c r="R29" s="17" t="str">
        <f t="shared" si="2"/>
        <v/>
      </c>
      <c r="S29" s="17">
        <f t="shared" si="3"/>
        <v>0</v>
      </c>
      <c r="T29" s="17">
        <f>IF(C29="9D6A","9D6A",IF(OR(AND(C29=9424,E29=16114),AND(E29=16114,C29=9434),AND(C29=4160,E29=16114)),"COMP",IF(AND(C29=4215,E29=16114),"MC",IF(E29="",F29,(VLOOKUP(C29,Type,9,0))))))</f>
        <v>0</v>
      </c>
    </row>
    <row r="30" spans="11:20" ht="15">
      <c r="K30" s="16"/>
      <c r="L30" s="16"/>
      <c r="P30" s="17" t="str">
        <f t="shared" si="0"/>
        <v/>
      </c>
      <c r="Q30" s="17" t="str">
        <f t="shared" si="1"/>
        <v/>
      </c>
      <c r="R30" s="17" t="str">
        <f t="shared" si="2"/>
        <v/>
      </c>
      <c r="S30" s="17">
        <f t="shared" si="3"/>
        <v>0</v>
      </c>
      <c r="T30" s="17">
        <f>IF(C30="9D6A","9D6A",IF(OR(AND(C30=9424,E30=16114),AND(E30=16114,C30=9434),AND(C30=4160,E30=16114)),"COMP",IF(AND(C30=4215,E30=16114),"MC",IF(E30="",F30,(VLOOKUP(C30,Type,9,0))))))</f>
        <v>0</v>
      </c>
    </row>
    <row r="31" spans="11:20" ht="15">
      <c r="K31" s="16"/>
      <c r="L31" s="16"/>
      <c r="P31" s="17" t="str">
        <f t="shared" si="0"/>
        <v/>
      </c>
      <c r="Q31" s="17" t="str">
        <f t="shared" si="1"/>
        <v/>
      </c>
      <c r="R31" s="17" t="str">
        <f t="shared" si="2"/>
        <v/>
      </c>
      <c r="S31" s="17">
        <f t="shared" si="3"/>
        <v>0</v>
      </c>
      <c r="T31" s="17">
        <f>IF(C31="9D6A","9D6A",IF(OR(AND(C31=9424,E31=16114),AND(E31=16114,C31=9434),AND(C31=4160,E31=16114)),"COMP",IF(AND(C31=4215,E31=16114),"MC",IF(E31="",F31,(VLOOKUP(C31,Type,9,0))))))</f>
        <v>0</v>
      </c>
    </row>
    <row r="32" spans="11:20" ht="15">
      <c r="K32" s="16"/>
      <c r="L32" s="16"/>
      <c r="P32" s="17" t="str">
        <f t="shared" si="0"/>
        <v/>
      </c>
      <c r="Q32" s="17" t="str">
        <f t="shared" si="1"/>
        <v/>
      </c>
      <c r="R32" s="17" t="str">
        <f t="shared" si="2"/>
        <v/>
      </c>
      <c r="S32" s="17">
        <f t="shared" si="3"/>
        <v>0</v>
      </c>
      <c r="T32" s="17">
        <f>IF(C32="9D6A","9D6A",IF(OR(AND(C32=9424,E32=16114),AND(E32=16114,C32=9434),AND(C32=4160,E32=16114)),"COMP",IF(AND(C32=4215,E32=16114),"MC",IF(E32="",F32,(VLOOKUP(C32,Type,9,0))))))</f>
        <v>0</v>
      </c>
    </row>
    <row r="33" spans="11:20" ht="15">
      <c r="K33" s="16"/>
      <c r="L33" s="16"/>
      <c r="P33" s="17" t="str">
        <f t="shared" si="0"/>
        <v/>
      </c>
      <c r="Q33" s="17" t="str">
        <f t="shared" si="1"/>
        <v/>
      </c>
      <c r="R33" s="17" t="str">
        <f t="shared" si="2"/>
        <v/>
      </c>
      <c r="S33" s="17">
        <f t="shared" si="3"/>
        <v>0</v>
      </c>
      <c r="T33" s="17">
        <f>IF(C33="9D6A","9D6A",IF(OR(AND(C33=9424,E33=16114),AND(E33=16114,C33=9434),AND(C33=4160,E33=16114)),"COMP",IF(AND(C33=4215,E33=16114),"MC",IF(E33="",F33,(VLOOKUP(C33,Type,9,0))))))</f>
        <v>0</v>
      </c>
    </row>
    <row r="34" spans="11:20" ht="15">
      <c r="K34" s="16"/>
      <c r="L34" s="16"/>
      <c r="P34" s="17" t="str">
        <f t="shared" si="0"/>
        <v/>
      </c>
      <c r="Q34" s="17" t="str">
        <f t="shared" si="1"/>
        <v/>
      </c>
      <c r="R34" s="17" t="str">
        <f t="shared" si="2"/>
        <v/>
      </c>
      <c r="S34" s="17">
        <f aca="true" t="shared" si="4" ref="S34:S65">_xlfn.NUMBERVALUE(R34)-_xlfn.NUMBERVALUE(Q34)</f>
        <v>0</v>
      </c>
      <c r="T34" s="17">
        <f>IF(C34="9D6A","9D6A",IF(OR(AND(C34=9424,E34=16114),AND(E34=16114,C34=9434),AND(C34=4160,E34=16114)),"COMP",IF(AND(C34=4215,E34=16114),"MC",IF(E34="",F34,(VLOOKUP(C34,Type,9,0))))))</f>
        <v>0</v>
      </c>
    </row>
    <row r="35" spans="11:20" ht="15">
      <c r="K35" s="16"/>
      <c r="L35" s="16"/>
      <c r="P35" s="17" t="str">
        <f t="shared" si="0"/>
        <v/>
      </c>
      <c r="Q35" s="17" t="str">
        <f t="shared" si="1"/>
        <v/>
      </c>
      <c r="R35" s="17" t="str">
        <f t="shared" si="2"/>
        <v/>
      </c>
      <c r="S35" s="17">
        <f t="shared" si="4"/>
        <v>0</v>
      </c>
      <c r="T35" s="17">
        <f>IF(C35="9D6A","9D6A",IF(OR(AND(C35=9424,E35=16114),AND(E35=16114,C35=9434),AND(C35=4160,E35=16114)),"COMP",IF(AND(C35=4215,E35=16114),"MC",IF(E35="",F35,(VLOOKUP(C35,Type,9,0))))))</f>
        <v>0</v>
      </c>
    </row>
    <row r="36" spans="11:20" ht="15">
      <c r="K36" s="16"/>
      <c r="L36" s="16"/>
      <c r="P36" s="17" t="str">
        <f t="shared" si="0"/>
        <v/>
      </c>
      <c r="Q36" s="17" t="str">
        <f t="shared" si="1"/>
        <v/>
      </c>
      <c r="R36" s="17" t="str">
        <f t="shared" si="2"/>
        <v/>
      </c>
      <c r="S36" s="17">
        <f t="shared" si="4"/>
        <v>0</v>
      </c>
      <c r="T36" s="17">
        <f>IF(C36="9D6A","9D6A",IF(OR(AND(C36=9424,E36=16114),AND(E36=16114,C36=9434),AND(C36=4160,E36=16114)),"COMP",IF(AND(C36=4215,E36=16114),"MC",IF(E36="",F36,(VLOOKUP(C36,Type,9,0))))))</f>
        <v>0</v>
      </c>
    </row>
    <row r="37" spans="11:20" ht="15">
      <c r="K37" s="16"/>
      <c r="L37" s="16"/>
      <c r="P37" s="17" t="str">
        <f t="shared" si="0"/>
        <v/>
      </c>
      <c r="Q37" s="17" t="str">
        <f t="shared" si="1"/>
        <v/>
      </c>
      <c r="R37" s="17" t="str">
        <f t="shared" si="2"/>
        <v/>
      </c>
      <c r="S37" s="17">
        <f t="shared" si="4"/>
        <v>0</v>
      </c>
      <c r="T37" s="17">
        <f>IF(C37="9D6A","9D6A",IF(OR(AND(C37=9424,E37=16114),AND(E37=16114,C37=9434),AND(C37=4160,E37=16114)),"COMP",IF(AND(C37=4215,E37=16114),"MC",IF(E37="",F37,(VLOOKUP(C37,Type,9,0))))))</f>
        <v>0</v>
      </c>
    </row>
    <row r="38" spans="11:20" ht="15">
      <c r="K38" s="16"/>
      <c r="L38" s="16"/>
      <c r="P38" s="17" t="str">
        <f t="shared" si="0"/>
        <v/>
      </c>
      <c r="Q38" s="17" t="str">
        <f t="shared" si="1"/>
        <v/>
      </c>
      <c r="R38" s="17" t="str">
        <f t="shared" si="2"/>
        <v/>
      </c>
      <c r="S38" s="17">
        <f t="shared" si="4"/>
        <v>0</v>
      </c>
      <c r="T38" s="17">
        <f>IF(C38="9D6A","9D6A",IF(OR(AND(C38=9424,E38=16114),AND(E38=16114,C38=9434),AND(C38=4160,E38=16114)),"COMP",IF(AND(C38=4215,E38=16114),"MC",IF(E38="",F38,(VLOOKUP(C38,Type,9,0))))))</f>
        <v>0</v>
      </c>
    </row>
    <row r="39" spans="11:20" ht="15">
      <c r="K39" s="16"/>
      <c r="L39" s="16"/>
      <c r="P39" s="17" t="str">
        <f t="shared" si="0"/>
        <v/>
      </c>
      <c r="Q39" s="17" t="str">
        <f t="shared" si="1"/>
        <v/>
      </c>
      <c r="R39" s="17" t="str">
        <f t="shared" si="2"/>
        <v/>
      </c>
      <c r="S39" s="17">
        <f t="shared" si="4"/>
        <v>0</v>
      </c>
      <c r="T39" s="17">
        <f>IF(C39="9D6A","9D6A",IF(OR(AND(C39=9424,E39=16114),AND(E39=16114,C39=9434),AND(C39=4160,E39=16114)),"COMP",IF(AND(C39=4215,E39=16114),"MC",IF(E39="",F39,(VLOOKUP(C39,Type,9,0))))))</f>
        <v>0</v>
      </c>
    </row>
    <row r="40" spans="11:20" ht="15">
      <c r="K40" s="16"/>
      <c r="L40" s="16"/>
      <c r="P40" s="17" t="str">
        <f t="shared" si="0"/>
        <v/>
      </c>
      <c r="Q40" s="17" t="str">
        <f t="shared" si="1"/>
        <v/>
      </c>
      <c r="R40" s="17" t="str">
        <f t="shared" si="2"/>
        <v/>
      </c>
      <c r="S40" s="17">
        <f t="shared" si="4"/>
        <v>0</v>
      </c>
      <c r="T40" s="17">
        <f>IF(C40="9D6A","9D6A",IF(OR(AND(C40=9424,E40=16114),AND(E40=16114,C40=9434),AND(C40=4160,E40=16114)),"COMP",IF(AND(C40=4215,E40=16114),"MC",IF(E40="",F40,(VLOOKUP(C40,Type,9,0))))))</f>
        <v>0</v>
      </c>
    </row>
    <row r="41" spans="11:20" ht="15">
      <c r="K41" s="16"/>
      <c r="L41" s="16"/>
      <c r="P41" s="17" t="str">
        <f t="shared" si="0"/>
        <v/>
      </c>
      <c r="Q41" s="17" t="str">
        <f t="shared" si="1"/>
        <v/>
      </c>
      <c r="R41" s="17" t="str">
        <f t="shared" si="2"/>
        <v/>
      </c>
      <c r="S41" s="17">
        <f t="shared" si="4"/>
        <v>0</v>
      </c>
      <c r="T41" s="17">
        <f>IF(C41="9D6A","9D6A",IF(OR(AND(C41=9424,E41=16114),AND(E41=16114,C41=9434),AND(C41=4160,E41=16114)),"COMP",IF(AND(C41=4215,E41=16114),"MC",IF(E41="",F41,(VLOOKUP(C41,Type,9,0))))))</f>
        <v>0</v>
      </c>
    </row>
    <row r="42" spans="11:20" ht="15">
      <c r="K42" s="16"/>
      <c r="L42" s="16"/>
      <c r="P42" s="17" t="str">
        <f t="shared" si="0"/>
        <v/>
      </c>
      <c r="Q42" s="17" t="str">
        <f t="shared" si="1"/>
        <v/>
      </c>
      <c r="R42" s="17" t="str">
        <f t="shared" si="2"/>
        <v/>
      </c>
      <c r="S42" s="17">
        <f t="shared" si="4"/>
        <v>0</v>
      </c>
      <c r="T42" s="17">
        <f>IF(C42="9D6A","9D6A",IF(OR(AND(C42=9424,E42=16114),AND(E42=16114,C42=9434),AND(C42=4160,E42=16114)),"COMP",IF(AND(C42=4215,E42=16114),"MC",IF(E42="",F42,(VLOOKUP(C42,Type,9,0))))))</f>
        <v>0</v>
      </c>
    </row>
    <row r="43" spans="11:20" ht="15">
      <c r="K43" s="16"/>
      <c r="L43" s="16"/>
      <c r="P43" s="17" t="str">
        <f t="shared" si="0"/>
        <v/>
      </c>
      <c r="Q43" s="17" t="str">
        <f t="shared" si="1"/>
        <v/>
      </c>
      <c r="R43" s="17" t="str">
        <f t="shared" si="2"/>
        <v/>
      </c>
      <c r="S43" s="17">
        <f t="shared" si="4"/>
        <v>0</v>
      </c>
      <c r="T43" s="17">
        <f>IF(C43="9D6A","9D6A",IF(OR(AND(C43=9424,E43=16114),AND(E43=16114,C43=9434),AND(C43=4160,E43=16114)),"COMP",IF(AND(C43=4215,E43=16114),"MC",IF(E43="",F43,(VLOOKUP(C43,Type,9,0))))))</f>
        <v>0</v>
      </c>
    </row>
    <row r="44" spans="11:20" ht="15">
      <c r="K44" s="16"/>
      <c r="L44" s="16"/>
      <c r="P44" s="17" t="str">
        <f t="shared" si="0"/>
        <v/>
      </c>
      <c r="Q44" s="17" t="str">
        <f t="shared" si="1"/>
        <v/>
      </c>
      <c r="R44" s="17" t="str">
        <f t="shared" si="2"/>
        <v/>
      </c>
      <c r="S44" s="17">
        <f t="shared" si="4"/>
        <v>0</v>
      </c>
      <c r="T44" s="17">
        <f>IF(C44="9D6A","9D6A",IF(OR(AND(C44=9424,E44=16114),AND(E44=16114,C44=9434),AND(C44=4160,E44=16114)),"COMP",IF(AND(C44=4215,E44=16114),"MC",IF(E44="",F44,(VLOOKUP(C44,Type,9,0))))))</f>
        <v>0</v>
      </c>
    </row>
    <row r="45" spans="11:20" ht="15">
      <c r="K45" s="16"/>
      <c r="L45" s="16"/>
      <c r="P45" s="17" t="str">
        <f t="shared" si="0"/>
        <v/>
      </c>
      <c r="Q45" s="17" t="str">
        <f t="shared" si="1"/>
        <v/>
      </c>
      <c r="R45" s="17" t="str">
        <f t="shared" si="2"/>
        <v/>
      </c>
      <c r="S45" s="17">
        <f t="shared" si="4"/>
        <v>0</v>
      </c>
      <c r="T45" s="17">
        <f>IF(C45="9D6A","9D6A",IF(OR(AND(C45=9424,E45=16114),AND(E45=16114,C45=9434),AND(C45=4160,E45=16114)),"COMP",IF(AND(C45=4215,E45=16114),"MC",IF(E45="",F45,(VLOOKUP(C45,Type,9,0))))))</f>
        <v>0</v>
      </c>
    </row>
    <row r="46" spans="11:20" ht="15">
      <c r="K46" s="16"/>
      <c r="L46" s="16"/>
      <c r="P46" s="17" t="str">
        <f t="shared" si="0"/>
        <v/>
      </c>
      <c r="Q46" s="17" t="str">
        <f t="shared" si="1"/>
        <v/>
      </c>
      <c r="R46" s="17" t="str">
        <f t="shared" si="2"/>
        <v/>
      </c>
      <c r="S46" s="17">
        <f t="shared" si="4"/>
        <v>0</v>
      </c>
      <c r="T46" s="17">
        <f>IF(C46="9D6A","9D6A",IF(OR(AND(C46=9424,E46=16114),AND(E46=16114,C46=9434),AND(C46=4160,E46=16114)),"COMP",IF(AND(C46=4215,E46=16114),"MC",IF(E46="",F46,(VLOOKUP(C46,Type,9,0))))))</f>
        <v>0</v>
      </c>
    </row>
    <row r="47" spans="11:20" ht="15">
      <c r="K47" s="16"/>
      <c r="L47" s="16"/>
      <c r="P47" s="17" t="str">
        <f t="shared" si="0"/>
        <v/>
      </c>
      <c r="Q47" s="17" t="str">
        <f t="shared" si="1"/>
        <v/>
      </c>
      <c r="R47" s="17" t="str">
        <f t="shared" si="2"/>
        <v/>
      </c>
      <c r="S47" s="17">
        <f t="shared" si="4"/>
        <v>0</v>
      </c>
      <c r="T47" s="17">
        <f>IF(C47="9D6A","9D6A",IF(OR(AND(C47=9424,E47=16114),AND(E47=16114,C47=9434),AND(C47=4160,E47=16114)),"COMP",IF(AND(C47=4215,E47=16114),"MC",IF(E47="",F47,(VLOOKUP(C47,Type,9,0))))))</f>
        <v>0</v>
      </c>
    </row>
    <row r="48" spans="11:20" ht="15">
      <c r="K48" s="16"/>
      <c r="L48" s="16"/>
      <c r="P48" s="17" t="str">
        <f t="shared" si="0"/>
        <v/>
      </c>
      <c r="Q48" s="17" t="str">
        <f t="shared" si="1"/>
        <v/>
      </c>
      <c r="R48" s="17" t="str">
        <f t="shared" si="2"/>
        <v/>
      </c>
      <c r="S48" s="17">
        <f t="shared" si="4"/>
        <v>0</v>
      </c>
      <c r="T48" s="17">
        <f>IF(C48="9D6A","9D6A",IF(OR(AND(C48=9424,E48=16114),AND(E48=16114,C48=9434),AND(C48=4160,E48=16114)),"COMP",IF(AND(C48=4215,E48=16114),"MC",IF(E48="",F48,(VLOOKUP(C48,Type,9,0))))))</f>
        <v>0</v>
      </c>
    </row>
    <row r="49" spans="11:20" ht="15">
      <c r="K49" s="16"/>
      <c r="L49" s="16"/>
      <c r="P49" s="17" t="str">
        <f t="shared" si="0"/>
        <v/>
      </c>
      <c r="Q49" s="17" t="str">
        <f t="shared" si="1"/>
        <v/>
      </c>
      <c r="R49" s="17" t="str">
        <f t="shared" si="2"/>
        <v/>
      </c>
      <c r="S49" s="17">
        <f t="shared" si="4"/>
        <v>0</v>
      </c>
      <c r="T49" s="17">
        <f>IF(C49="9D6A","9D6A",IF(OR(AND(C49=9424,E49=16114),AND(E49=16114,C49=9434),AND(C49=4160,E49=16114)),"COMP",IF(AND(C49=4215,E49=16114),"MC",IF(E49="",F49,(VLOOKUP(C49,Type,9,0))))))</f>
        <v>0</v>
      </c>
    </row>
    <row r="50" spans="11:20" ht="15">
      <c r="K50" s="16"/>
      <c r="L50" s="16"/>
      <c r="P50" s="17" t="str">
        <f t="shared" si="0"/>
        <v/>
      </c>
      <c r="Q50" s="17" t="str">
        <f t="shared" si="1"/>
        <v/>
      </c>
      <c r="R50" s="17" t="str">
        <f t="shared" si="2"/>
        <v/>
      </c>
      <c r="S50" s="17">
        <f t="shared" si="4"/>
        <v>0</v>
      </c>
      <c r="T50" s="17">
        <f>IF(C50="9D6A","9D6A",IF(OR(AND(C50=9424,E50=16114),AND(E50=16114,C50=9434),AND(C50=4160,E50=16114)),"COMP",IF(AND(C50=4215,E50=16114),"MC",IF(E50="",F50,(VLOOKUP(C50,Type,9,0))))))</f>
        <v>0</v>
      </c>
    </row>
    <row r="51" spans="11:20" ht="15">
      <c r="K51" s="16"/>
      <c r="L51" s="16"/>
      <c r="P51" s="17" t="str">
        <f t="shared" si="0"/>
        <v/>
      </c>
      <c r="Q51" s="17" t="str">
        <f t="shared" si="1"/>
        <v/>
      </c>
      <c r="R51" s="17" t="str">
        <f t="shared" si="2"/>
        <v/>
      </c>
      <c r="S51" s="17">
        <f t="shared" si="4"/>
        <v>0</v>
      </c>
      <c r="T51" s="17">
        <f>IF(C51="9D6A","9D6A",IF(OR(AND(C51=9424,E51=16114),AND(E51=16114,C51=9434),AND(C51=4160,E51=16114)),"COMP",IF(AND(C51=4215,E51=16114),"MC",IF(E51="",F51,(VLOOKUP(C51,Type,9,0))))))</f>
        <v>0</v>
      </c>
    </row>
    <row r="52" spans="11:20" ht="15">
      <c r="K52" s="16"/>
      <c r="L52" s="16"/>
      <c r="P52" s="17" t="str">
        <f t="shared" si="0"/>
        <v/>
      </c>
      <c r="Q52" s="17" t="str">
        <f t="shared" si="1"/>
        <v/>
      </c>
      <c r="R52" s="17" t="str">
        <f t="shared" si="2"/>
        <v/>
      </c>
      <c r="S52" s="17">
        <f t="shared" si="4"/>
        <v>0</v>
      </c>
      <c r="T52" s="17">
        <f>IF(C52="9D6A","9D6A",IF(OR(AND(C52=9424,E52=16114),AND(E52=16114,C52=9434),AND(C52=4160,E52=16114)),"COMP",IF(AND(C52=4215,E52=16114),"MC",IF(E52="",F52,(VLOOKUP(C52,Type,9,0))))))</f>
        <v>0</v>
      </c>
    </row>
    <row r="53" spans="11:20" ht="15">
      <c r="K53" s="16"/>
      <c r="L53" s="16"/>
      <c r="P53" s="17" t="str">
        <f t="shared" si="0"/>
        <v/>
      </c>
      <c r="Q53" s="17" t="str">
        <f t="shared" si="1"/>
        <v/>
      </c>
      <c r="R53" s="17" t="str">
        <f t="shared" si="2"/>
        <v/>
      </c>
      <c r="S53" s="17">
        <f t="shared" si="4"/>
        <v>0</v>
      </c>
      <c r="T53" s="17">
        <f>IF(C53="9D6A","9D6A",IF(OR(AND(C53=9424,E53=16114),AND(E53=16114,C53=9434),AND(C53=4160,E53=16114)),"COMP",IF(AND(C53=4215,E53=16114),"MC",IF(E53="",F53,(VLOOKUP(C53,Type,9,0))))))</f>
        <v>0</v>
      </c>
    </row>
    <row r="54" spans="11:20" ht="15">
      <c r="K54" s="16"/>
      <c r="L54" s="16"/>
      <c r="P54" s="17" t="str">
        <f t="shared" si="0"/>
        <v/>
      </c>
      <c r="Q54" s="17" t="str">
        <f t="shared" si="1"/>
        <v/>
      </c>
      <c r="R54" s="17" t="str">
        <f t="shared" si="2"/>
        <v/>
      </c>
      <c r="S54" s="17">
        <f t="shared" si="4"/>
        <v>0</v>
      </c>
      <c r="T54" s="17">
        <f>IF(C54="9D6A","9D6A",IF(OR(AND(C54=9424,E54=16114),AND(E54=16114,C54=9434),AND(C54=4160,E54=16114)),"COMP",IF(AND(C54=4215,E54=16114),"MC",IF(E54="",F54,(VLOOKUP(C54,Type,9,0))))))</f>
        <v>0</v>
      </c>
    </row>
    <row r="55" spans="11:20" ht="15">
      <c r="K55" s="16"/>
      <c r="L55" s="16"/>
      <c r="P55" s="17" t="str">
        <f t="shared" si="0"/>
        <v/>
      </c>
      <c r="Q55" s="17" t="str">
        <f t="shared" si="1"/>
        <v/>
      </c>
      <c r="R55" s="17" t="str">
        <f t="shared" si="2"/>
        <v/>
      </c>
      <c r="S55" s="17">
        <f t="shared" si="4"/>
        <v>0</v>
      </c>
      <c r="T55" s="17">
        <f>IF(C55="9D6A","9D6A",IF(OR(AND(C55=9424,E55=16114),AND(E55=16114,C55=9434),AND(C55=4160,E55=16114)),"COMP",IF(AND(C55=4215,E55=16114),"MC",IF(E55="",F55,(VLOOKUP(C55,Type,9,0))))))</f>
        <v>0</v>
      </c>
    </row>
    <row r="56" spans="11:20" ht="15">
      <c r="K56" s="16"/>
      <c r="L56" s="16"/>
      <c r="P56" s="17" t="str">
        <f t="shared" si="0"/>
        <v/>
      </c>
      <c r="Q56" s="17" t="str">
        <f t="shared" si="1"/>
        <v/>
      </c>
      <c r="R56" s="17" t="str">
        <f t="shared" si="2"/>
        <v/>
      </c>
      <c r="S56" s="17">
        <f t="shared" si="4"/>
        <v>0</v>
      </c>
      <c r="T56" s="17">
        <f>IF(C56="9D6A","9D6A",IF(OR(AND(C56=9424,E56=16114),AND(E56=16114,C56=9434),AND(C56=4160,E56=16114)),"COMP",IF(AND(C56=4215,E56=16114),"MC",IF(E56="",F56,(VLOOKUP(C56,Type,9,0))))))</f>
        <v>0</v>
      </c>
    </row>
    <row r="57" spans="11:20" ht="15">
      <c r="K57" s="16"/>
      <c r="L57" s="16"/>
      <c r="P57" s="17" t="str">
        <f t="shared" si="0"/>
        <v/>
      </c>
      <c r="Q57" s="17" t="str">
        <f t="shared" si="1"/>
        <v/>
      </c>
      <c r="R57" s="17" t="str">
        <f t="shared" si="2"/>
        <v/>
      </c>
      <c r="S57" s="17">
        <f t="shared" si="4"/>
        <v>0</v>
      </c>
      <c r="T57" s="17">
        <f>IF(C57="9D6A","9D6A",IF(OR(AND(C57=9424,E57=16114),AND(E57=16114,C57=9434),AND(C57=4160,E57=16114)),"COMP",IF(AND(C57=4215,E57=16114),"MC",IF(E57="",F57,(VLOOKUP(C57,Type,9,0))))))</f>
        <v>0</v>
      </c>
    </row>
    <row r="58" spans="11:20" ht="15">
      <c r="K58" s="16"/>
      <c r="L58" s="16"/>
      <c r="P58" s="17" t="str">
        <f t="shared" si="0"/>
        <v/>
      </c>
      <c r="Q58" s="17" t="str">
        <f t="shared" si="1"/>
        <v/>
      </c>
      <c r="R58" s="17" t="str">
        <f t="shared" si="2"/>
        <v/>
      </c>
      <c r="S58" s="17">
        <f t="shared" si="4"/>
        <v>0</v>
      </c>
      <c r="T58" s="17">
        <f>IF(C58="9D6A","9D6A",IF(OR(AND(C58=9424,E58=16114),AND(E58=16114,C58=9434),AND(C58=4160,E58=16114)),"COMP",IF(AND(C58=4215,E58=16114),"MC",IF(E58="",F58,(VLOOKUP(C58,Type,9,0))))))</f>
        <v>0</v>
      </c>
    </row>
    <row r="59" spans="11:20" ht="15">
      <c r="K59" s="16"/>
      <c r="L59" s="16"/>
      <c r="P59" s="17" t="str">
        <f t="shared" si="0"/>
        <v/>
      </c>
      <c r="Q59" s="17" t="str">
        <f t="shared" si="1"/>
        <v/>
      </c>
      <c r="R59" s="17" t="str">
        <f t="shared" si="2"/>
        <v/>
      </c>
      <c r="S59" s="17">
        <f t="shared" si="4"/>
        <v>0</v>
      </c>
      <c r="T59" s="17">
        <f>IF(C59="9D6A","9D6A",IF(OR(AND(C59=9424,E59=16114),AND(E59=16114,C59=9434),AND(C59=4160,E59=16114)),"COMP",IF(AND(C59=4215,E59=16114),"MC",IF(E59="",F59,(VLOOKUP(C59,Type,9,0))))))</f>
        <v>0</v>
      </c>
    </row>
    <row r="60" spans="11:20" ht="15">
      <c r="K60" s="16"/>
      <c r="L60" s="16"/>
      <c r="P60" s="17" t="str">
        <f t="shared" si="0"/>
        <v/>
      </c>
      <c r="Q60" s="17" t="str">
        <f t="shared" si="1"/>
        <v/>
      </c>
      <c r="R60" s="17" t="str">
        <f t="shared" si="2"/>
        <v/>
      </c>
      <c r="S60" s="17">
        <f t="shared" si="4"/>
        <v>0</v>
      </c>
      <c r="T60" s="17">
        <f>IF(C60="9D6A","9D6A",IF(OR(AND(C60=9424,E60=16114),AND(E60=16114,C60=9434),AND(C60=4160,E60=16114)),"COMP",IF(AND(C60=4215,E60=16114),"MC",IF(E60="",F60,(VLOOKUP(C60,Type,9,0))))))</f>
        <v>0</v>
      </c>
    </row>
    <row r="61" spans="11:20" ht="15">
      <c r="K61" s="16"/>
      <c r="L61" s="16"/>
      <c r="P61" s="17" t="str">
        <f t="shared" si="0"/>
        <v/>
      </c>
      <c r="Q61" s="17" t="str">
        <f t="shared" si="1"/>
        <v/>
      </c>
      <c r="R61" s="17" t="str">
        <f t="shared" si="2"/>
        <v/>
      </c>
      <c r="S61" s="17">
        <f t="shared" si="4"/>
        <v>0</v>
      </c>
      <c r="T61" s="17">
        <f>IF(C61="9D6A","9D6A",IF(OR(AND(C61=9424,E61=16114),AND(E61=16114,C61=9434),AND(C61=4160,E61=16114)),"COMP",IF(AND(C61=4215,E61=16114),"MC",IF(E61="",F61,(VLOOKUP(C61,Type,9,0))))))</f>
        <v>0</v>
      </c>
    </row>
    <row r="62" spans="11:20" ht="15">
      <c r="K62" s="16"/>
      <c r="L62" s="16"/>
      <c r="P62" s="17" t="str">
        <f t="shared" si="0"/>
        <v/>
      </c>
      <c r="Q62" s="17" t="str">
        <f t="shared" si="1"/>
        <v/>
      </c>
      <c r="R62" s="17" t="str">
        <f t="shared" si="2"/>
        <v/>
      </c>
      <c r="S62" s="17">
        <f t="shared" si="4"/>
        <v>0</v>
      </c>
      <c r="T62" s="17">
        <f>IF(C62="9D6A","9D6A",IF(OR(AND(C62=9424,E62=16114),AND(E62=16114,C62=9434),AND(C62=4160,E62=16114)),"COMP",IF(AND(C62=4215,E62=16114),"MC",IF(E62="",F62,(VLOOKUP(C62,Type,9,0))))))</f>
        <v>0</v>
      </c>
    </row>
    <row r="63" spans="11:20" ht="15">
      <c r="K63" s="16"/>
      <c r="L63" s="16"/>
      <c r="P63" s="17" t="str">
        <f t="shared" si="0"/>
        <v/>
      </c>
      <c r="Q63" s="17" t="str">
        <f t="shared" si="1"/>
        <v/>
      </c>
      <c r="R63" s="17" t="str">
        <f t="shared" si="2"/>
        <v/>
      </c>
      <c r="S63" s="17">
        <f t="shared" si="4"/>
        <v>0</v>
      </c>
      <c r="T63" s="17">
        <f>IF(C63="9D6A","9D6A",IF(OR(AND(C63=9424,E63=16114),AND(E63=16114,C63=9434),AND(C63=4160,E63=16114)),"COMP",IF(AND(C63=4215,E63=16114),"MC",IF(E63="",F63,(VLOOKUP(C63,Type,9,0))))))</f>
        <v>0</v>
      </c>
    </row>
    <row r="64" spans="11:20" ht="15">
      <c r="K64" s="16"/>
      <c r="L64" s="16"/>
      <c r="P64" s="17" t="str">
        <f t="shared" si="0"/>
        <v/>
      </c>
      <c r="Q64" s="17" t="str">
        <f t="shared" si="1"/>
        <v/>
      </c>
      <c r="R64" s="17" t="str">
        <f t="shared" si="2"/>
        <v/>
      </c>
      <c r="S64" s="17">
        <f t="shared" si="4"/>
        <v>0</v>
      </c>
      <c r="T64" s="17">
        <f>IF(C64="9D6A","9D6A",IF(OR(AND(C64=9424,E64=16114),AND(E64=16114,C64=9434),AND(C64=4160,E64=16114)),"COMP",IF(AND(C64=4215,E64=16114),"MC",IF(E64="",F64,(VLOOKUP(C64,Type,9,0))))))</f>
        <v>0</v>
      </c>
    </row>
    <row r="65" spans="11:20" ht="15">
      <c r="K65" s="16"/>
      <c r="L65" s="16"/>
      <c r="P65" s="17" t="str">
        <f t="shared" si="0"/>
        <v/>
      </c>
      <c r="Q65" s="17" t="str">
        <f t="shared" si="1"/>
        <v/>
      </c>
      <c r="R65" s="17" t="str">
        <f t="shared" si="2"/>
        <v/>
      </c>
      <c r="S65" s="17">
        <f t="shared" si="4"/>
        <v>0</v>
      </c>
      <c r="T65" s="17">
        <f>IF(C65="9D6A","9D6A",IF(OR(AND(C65=9424,E65=16114),AND(E65=16114,C65=9434),AND(C65=4160,E65=16114)),"COMP",IF(AND(C65=4215,E65=16114),"MC",IF(E65="",F65,(VLOOKUP(C65,Type,9,0))))))</f>
        <v>0</v>
      </c>
    </row>
    <row r="66" spans="11:20" ht="15">
      <c r="K66" s="16"/>
      <c r="L66" s="16"/>
      <c r="P66" s="17" t="str">
        <f aca="true" t="shared" si="5" ref="P66:P129">IF(ISNA(VLOOKUP(C66,Type,3,0)),"",VLOOKUP(C66,Type,3,0))</f>
        <v/>
      </c>
      <c r="Q66" s="17" t="str">
        <f aca="true" t="shared" si="6" ref="Q66:Q129">IF(H66="D",I66,"")</f>
        <v/>
      </c>
      <c r="R66" s="17" t="str">
        <f aca="true" t="shared" si="7" ref="R66:R129">IF(H66="C",I66,"")</f>
        <v/>
      </c>
      <c r="S66" s="17">
        <f aca="true" t="shared" si="8" ref="S66:S97">_xlfn.NUMBERVALUE(R66)-_xlfn.NUMBERVALUE(Q66)</f>
        <v>0</v>
      </c>
      <c r="T66" s="17">
        <f>IF(C66="9D6A","9D6A",IF(OR(AND(C66=9424,E66=16114),AND(E66=16114,C66=9434),AND(C66=4160,E66=16114)),"COMP",IF(AND(C66=4215,E66=16114),"MC",IF(E66="",F66,(VLOOKUP(C66,Type,9,0))))))</f>
        <v>0</v>
      </c>
    </row>
    <row r="67" spans="11:20" ht="15">
      <c r="K67" s="16"/>
      <c r="L67" s="16"/>
      <c r="P67" s="17" t="str">
        <f t="shared" si="5"/>
        <v/>
      </c>
      <c r="Q67" s="17" t="str">
        <f t="shared" si="6"/>
        <v/>
      </c>
      <c r="R67" s="17" t="str">
        <f t="shared" si="7"/>
        <v/>
      </c>
      <c r="S67" s="17">
        <f t="shared" si="8"/>
        <v>0</v>
      </c>
      <c r="T67" s="17">
        <f>IF(C67="9D6A","9D6A",IF(OR(AND(C67=9424,E67=16114),AND(E67=16114,C67=9434),AND(C67=4160,E67=16114)),"COMP",IF(AND(C67=4215,E67=16114),"MC",IF(E67="",F67,(VLOOKUP(C67,Type,9,0))))))</f>
        <v>0</v>
      </c>
    </row>
    <row r="68" spans="11:20" ht="15">
      <c r="K68" s="16"/>
      <c r="L68" s="16"/>
      <c r="P68" s="17" t="str">
        <f t="shared" si="5"/>
        <v/>
      </c>
      <c r="Q68" s="17" t="str">
        <f t="shared" si="6"/>
        <v/>
      </c>
      <c r="R68" s="17" t="str">
        <f t="shared" si="7"/>
        <v/>
      </c>
      <c r="S68" s="17">
        <f t="shared" si="8"/>
        <v>0</v>
      </c>
      <c r="T68" s="17">
        <f>IF(C68="9D6A","9D6A",IF(OR(AND(C68=9424,E68=16114),AND(E68=16114,C68=9434),AND(C68=4160,E68=16114)),"COMP",IF(AND(C68=4215,E68=16114),"MC",IF(E68="",F68,(VLOOKUP(C68,Type,9,0))))))</f>
        <v>0</v>
      </c>
    </row>
    <row r="69" spans="11:20" ht="15">
      <c r="K69" s="16"/>
      <c r="L69" s="16"/>
      <c r="P69" s="17" t="str">
        <f t="shared" si="5"/>
        <v/>
      </c>
      <c r="Q69" s="17" t="str">
        <f t="shared" si="6"/>
        <v/>
      </c>
      <c r="R69" s="17" t="str">
        <f t="shared" si="7"/>
        <v/>
      </c>
      <c r="S69" s="17">
        <f t="shared" si="8"/>
        <v>0</v>
      </c>
      <c r="T69" s="17">
        <f>IF(C69="9D6A","9D6A",IF(OR(AND(C69=9424,E69=16114),AND(E69=16114,C69=9434),AND(C69=4160,E69=16114)),"COMP",IF(AND(C69=4215,E69=16114),"MC",IF(E69="",F69,(VLOOKUP(C69,Type,9,0))))))</f>
        <v>0</v>
      </c>
    </row>
    <row r="70" spans="11:20" ht="15">
      <c r="K70" s="16"/>
      <c r="L70" s="16"/>
      <c r="P70" s="17" t="str">
        <f t="shared" si="5"/>
        <v/>
      </c>
      <c r="Q70" s="17" t="str">
        <f t="shared" si="6"/>
        <v/>
      </c>
      <c r="R70" s="17" t="str">
        <f t="shared" si="7"/>
        <v/>
      </c>
      <c r="S70" s="17">
        <f t="shared" si="8"/>
        <v>0</v>
      </c>
      <c r="T70" s="17">
        <f>IF(C70="9D6A","9D6A",IF(OR(AND(C70=9424,E70=16114),AND(E70=16114,C70=9434),AND(C70=4160,E70=16114)),"COMP",IF(AND(C70=4215,E70=16114),"MC",IF(E70="",F70,(VLOOKUP(C70,Type,9,0))))))</f>
        <v>0</v>
      </c>
    </row>
    <row r="71" spans="11:20" ht="15">
      <c r="K71" s="16"/>
      <c r="L71" s="16"/>
      <c r="P71" s="17" t="str">
        <f t="shared" si="5"/>
        <v/>
      </c>
      <c r="Q71" s="17" t="str">
        <f t="shared" si="6"/>
        <v/>
      </c>
      <c r="R71" s="17" t="str">
        <f t="shared" si="7"/>
        <v/>
      </c>
      <c r="S71" s="17">
        <f t="shared" si="8"/>
        <v>0</v>
      </c>
      <c r="T71" s="17">
        <f>IF(C71="9D6A","9D6A",IF(OR(AND(C71=9424,E71=16114),AND(E71=16114,C71=9434),AND(C71=4160,E71=16114)),"COMP",IF(AND(C71=4215,E71=16114),"MC",IF(E71="",F71,(VLOOKUP(C71,Type,9,0))))))</f>
        <v>0</v>
      </c>
    </row>
    <row r="72" spans="11:20" ht="15">
      <c r="K72" s="16"/>
      <c r="L72" s="16"/>
      <c r="P72" s="17" t="str">
        <f t="shared" si="5"/>
        <v/>
      </c>
      <c r="Q72" s="17" t="str">
        <f t="shared" si="6"/>
        <v/>
      </c>
      <c r="R72" s="17" t="str">
        <f t="shared" si="7"/>
        <v/>
      </c>
      <c r="S72" s="17">
        <f t="shared" si="8"/>
        <v>0</v>
      </c>
      <c r="T72" s="17">
        <f>IF(C72="9D6A","9D6A",IF(OR(AND(C72=9424,E72=16114),AND(E72=16114,C72=9434),AND(C72=4160,E72=16114)),"COMP",IF(AND(C72=4215,E72=16114),"MC",IF(E72="",F72,(VLOOKUP(C72,Type,9,0))))))</f>
        <v>0</v>
      </c>
    </row>
    <row r="73" spans="11:20" ht="15">
      <c r="K73" s="16"/>
      <c r="L73" s="16"/>
      <c r="P73" s="17" t="str">
        <f t="shared" si="5"/>
        <v/>
      </c>
      <c r="Q73" s="17" t="str">
        <f t="shared" si="6"/>
        <v/>
      </c>
      <c r="R73" s="17" t="str">
        <f t="shared" si="7"/>
        <v/>
      </c>
      <c r="S73" s="17">
        <f t="shared" si="8"/>
        <v>0</v>
      </c>
      <c r="T73" s="17">
        <f>IF(C73="9D6A","9D6A",IF(OR(AND(C73=9424,E73=16114),AND(E73=16114,C73=9434),AND(C73=4160,E73=16114)),"COMP",IF(AND(C73=4215,E73=16114),"MC",IF(E73="",F73,(VLOOKUP(C73,Type,9,0))))))</f>
        <v>0</v>
      </c>
    </row>
    <row r="74" spans="11:20" ht="15">
      <c r="K74" s="16"/>
      <c r="L74" s="16"/>
      <c r="P74" s="17" t="str">
        <f t="shared" si="5"/>
        <v/>
      </c>
      <c r="Q74" s="17" t="str">
        <f t="shared" si="6"/>
        <v/>
      </c>
      <c r="R74" s="17" t="str">
        <f t="shared" si="7"/>
        <v/>
      </c>
      <c r="S74" s="17">
        <f t="shared" si="8"/>
        <v>0</v>
      </c>
      <c r="T74" s="17">
        <f>IF(C74="9D6A","9D6A",IF(OR(AND(C74=9424,E74=16114),AND(E74=16114,C74=9434),AND(C74=4160,E74=16114)),"COMP",IF(AND(C74=4215,E74=16114),"MC",IF(E74="",F74,(VLOOKUP(C74,Type,9,0))))))</f>
        <v>0</v>
      </c>
    </row>
    <row r="75" spans="11:20" ht="15">
      <c r="K75" s="16"/>
      <c r="L75" s="16"/>
      <c r="P75" s="17" t="str">
        <f t="shared" si="5"/>
        <v/>
      </c>
      <c r="Q75" s="17" t="str">
        <f t="shared" si="6"/>
        <v/>
      </c>
      <c r="R75" s="17" t="str">
        <f t="shared" si="7"/>
        <v/>
      </c>
      <c r="S75" s="17">
        <f t="shared" si="8"/>
        <v>0</v>
      </c>
      <c r="T75" s="17">
        <f>IF(C75="9D6A","9D6A",IF(OR(AND(C75=9424,E75=16114),AND(E75=16114,C75=9434),AND(C75=4160,E75=16114)),"COMP",IF(AND(C75=4215,E75=16114),"MC",IF(E75="",F75,(VLOOKUP(C75,Type,9,0))))))</f>
        <v>0</v>
      </c>
    </row>
    <row r="76" spans="11:20" ht="15">
      <c r="K76" s="16"/>
      <c r="L76" s="16"/>
      <c r="P76" s="17" t="str">
        <f t="shared" si="5"/>
        <v/>
      </c>
      <c r="Q76" s="17" t="str">
        <f t="shared" si="6"/>
        <v/>
      </c>
      <c r="R76" s="17" t="str">
        <f t="shared" si="7"/>
        <v/>
      </c>
      <c r="S76" s="17">
        <f t="shared" si="8"/>
        <v>0</v>
      </c>
      <c r="T76" s="17">
        <f>IF(C76="9D6A","9D6A",IF(OR(AND(C76=9424,E76=16114),AND(E76=16114,C76=9434),AND(C76=4160,E76=16114)),"COMP",IF(AND(C76=4215,E76=16114),"MC",IF(E76="",F76,(VLOOKUP(C76,Type,9,0))))))</f>
        <v>0</v>
      </c>
    </row>
    <row r="77" spans="11:20" ht="15">
      <c r="K77" s="16"/>
      <c r="L77" s="16"/>
      <c r="P77" s="17" t="str">
        <f t="shared" si="5"/>
        <v/>
      </c>
      <c r="Q77" s="17" t="str">
        <f t="shared" si="6"/>
        <v/>
      </c>
      <c r="R77" s="17" t="str">
        <f t="shared" si="7"/>
        <v/>
      </c>
      <c r="S77" s="17">
        <f t="shared" si="8"/>
        <v>0</v>
      </c>
      <c r="T77" s="17">
        <f>IF(C77="9D6A","9D6A",IF(OR(AND(C77=9424,E77=16114),AND(E77=16114,C77=9434),AND(C77=4160,E77=16114)),"COMP",IF(AND(C77=4215,E77=16114),"MC",IF(E77="",F77,(VLOOKUP(C77,Type,9,0))))))</f>
        <v>0</v>
      </c>
    </row>
    <row r="78" spans="11:20" ht="15">
      <c r="K78" s="16"/>
      <c r="L78" s="16"/>
      <c r="P78" s="17" t="str">
        <f t="shared" si="5"/>
        <v/>
      </c>
      <c r="Q78" s="17" t="str">
        <f t="shared" si="6"/>
        <v/>
      </c>
      <c r="R78" s="17" t="str">
        <f t="shared" si="7"/>
        <v/>
      </c>
      <c r="S78" s="17">
        <f t="shared" si="8"/>
        <v>0</v>
      </c>
      <c r="T78" s="17">
        <f>IF(C78="9D6A","9D6A",IF(OR(AND(C78=9424,E78=16114),AND(E78=16114,C78=9434),AND(C78=4160,E78=16114)),"COMP",IF(AND(C78=4215,E78=16114),"MC",IF(E78="",F78,(VLOOKUP(C78,Type,9,0))))))</f>
        <v>0</v>
      </c>
    </row>
    <row r="79" spans="11:20" ht="15">
      <c r="K79" s="16"/>
      <c r="L79" s="16"/>
      <c r="P79" s="17" t="str">
        <f t="shared" si="5"/>
        <v/>
      </c>
      <c r="Q79" s="17" t="str">
        <f t="shared" si="6"/>
        <v/>
      </c>
      <c r="R79" s="17" t="str">
        <f t="shared" si="7"/>
        <v/>
      </c>
      <c r="S79" s="17">
        <f t="shared" si="8"/>
        <v>0</v>
      </c>
      <c r="T79" s="17">
        <f>IF(C79="9D6A","9D6A",IF(OR(AND(C79=9424,E79=16114),AND(E79=16114,C79=9434),AND(C79=4160,E79=16114)),"COMP",IF(AND(C79=4215,E79=16114),"MC",IF(E79="",F79,(VLOOKUP(C79,Type,9,0))))))</f>
        <v>0</v>
      </c>
    </row>
    <row r="80" spans="11:20" ht="15">
      <c r="K80" s="16"/>
      <c r="L80" s="16"/>
      <c r="P80" s="17" t="str">
        <f t="shared" si="5"/>
        <v/>
      </c>
      <c r="Q80" s="17" t="str">
        <f t="shared" si="6"/>
        <v/>
      </c>
      <c r="R80" s="17" t="str">
        <f t="shared" si="7"/>
        <v/>
      </c>
      <c r="S80" s="17">
        <f t="shared" si="8"/>
        <v>0</v>
      </c>
      <c r="T80" s="17">
        <f>IF(C80="9D6A","9D6A",IF(OR(AND(C80=9424,E80=16114),AND(E80=16114,C80=9434),AND(C80=4160,E80=16114)),"COMP",IF(AND(C80=4215,E80=16114),"MC",IF(E80="",F80,(VLOOKUP(C80,Type,9,0))))))</f>
        <v>0</v>
      </c>
    </row>
    <row r="81" spans="11:20" ht="15">
      <c r="K81" s="16"/>
      <c r="L81" s="16"/>
      <c r="P81" s="17" t="str">
        <f t="shared" si="5"/>
        <v/>
      </c>
      <c r="Q81" s="17" t="str">
        <f t="shared" si="6"/>
        <v/>
      </c>
      <c r="R81" s="17" t="str">
        <f t="shared" si="7"/>
        <v/>
      </c>
      <c r="S81" s="17">
        <f t="shared" si="8"/>
        <v>0</v>
      </c>
      <c r="T81" s="17">
        <f>IF(C81="9D6A","9D6A",IF(OR(AND(C81=9424,E81=16114),AND(E81=16114,C81=9434),AND(C81=4160,E81=16114)),"COMP",IF(AND(C81=4215,E81=16114),"MC",IF(E81="",F81,(VLOOKUP(C81,Type,9,0))))))</f>
        <v>0</v>
      </c>
    </row>
    <row r="82" spans="11:20" ht="15">
      <c r="K82" s="16"/>
      <c r="L82" s="16"/>
      <c r="P82" s="17" t="str">
        <f t="shared" si="5"/>
        <v/>
      </c>
      <c r="Q82" s="17" t="str">
        <f t="shared" si="6"/>
        <v/>
      </c>
      <c r="R82" s="17" t="str">
        <f t="shared" si="7"/>
        <v/>
      </c>
      <c r="S82" s="17">
        <f t="shared" si="8"/>
        <v>0</v>
      </c>
      <c r="T82" s="17">
        <f>IF(C82="9D6A","9D6A",IF(OR(AND(C82=9424,E82=16114),AND(E82=16114,C82=9434),AND(C82=4160,E82=16114)),"COMP",IF(AND(C82=4215,E82=16114),"MC",IF(E82="",F82,(VLOOKUP(C82,Type,9,0))))))</f>
        <v>0</v>
      </c>
    </row>
    <row r="83" spans="11:20" ht="15">
      <c r="K83" s="16"/>
      <c r="L83" s="16"/>
      <c r="P83" s="17" t="str">
        <f t="shared" si="5"/>
        <v/>
      </c>
      <c r="Q83" s="17" t="str">
        <f t="shared" si="6"/>
        <v/>
      </c>
      <c r="R83" s="17" t="str">
        <f t="shared" si="7"/>
        <v/>
      </c>
      <c r="S83" s="17">
        <f t="shared" si="8"/>
        <v>0</v>
      </c>
      <c r="T83" s="17">
        <f>IF(C83="9D6A","9D6A",IF(OR(AND(C83=9424,E83=16114),AND(E83=16114,C83=9434),AND(C83=4160,E83=16114)),"COMP",IF(AND(C83=4215,E83=16114),"MC",IF(E83="",F83,(VLOOKUP(C83,Type,9,0))))))</f>
        <v>0</v>
      </c>
    </row>
    <row r="84" spans="11:20" ht="15">
      <c r="K84" s="16"/>
      <c r="L84" s="16"/>
      <c r="P84" s="17" t="str">
        <f t="shared" si="5"/>
        <v/>
      </c>
      <c r="Q84" s="17" t="str">
        <f t="shared" si="6"/>
        <v/>
      </c>
      <c r="R84" s="17" t="str">
        <f t="shared" si="7"/>
        <v/>
      </c>
      <c r="S84" s="17">
        <f t="shared" si="8"/>
        <v>0</v>
      </c>
      <c r="T84" s="17">
        <f>IF(C84="9D6A","9D6A",IF(OR(AND(C84=9424,E84=16114),AND(E84=16114,C84=9434),AND(C84=4160,E84=16114)),"COMP",IF(AND(C84=4215,E84=16114),"MC",IF(E84="",F84,(VLOOKUP(C84,Type,9,0))))))</f>
        <v>0</v>
      </c>
    </row>
    <row r="85" spans="11:20" ht="15">
      <c r="K85" s="16"/>
      <c r="L85" s="16"/>
      <c r="P85" s="17" t="str">
        <f t="shared" si="5"/>
        <v/>
      </c>
      <c r="Q85" s="17" t="str">
        <f t="shared" si="6"/>
        <v/>
      </c>
      <c r="R85" s="17" t="str">
        <f t="shared" si="7"/>
        <v/>
      </c>
      <c r="S85" s="17">
        <f t="shared" si="8"/>
        <v>0</v>
      </c>
      <c r="T85" s="17">
        <f>IF(C85="9D6A","9D6A",IF(OR(AND(C85=9424,E85=16114),AND(E85=16114,C85=9434),AND(C85=4160,E85=16114)),"COMP",IF(AND(C85=4215,E85=16114),"MC",IF(E85="",F85,(VLOOKUP(C85,Type,9,0))))))</f>
        <v>0</v>
      </c>
    </row>
    <row r="86" spans="11:20" ht="15">
      <c r="K86" s="16"/>
      <c r="L86" s="16"/>
      <c r="P86" s="17" t="str">
        <f t="shared" si="5"/>
        <v/>
      </c>
      <c r="Q86" s="17" t="str">
        <f t="shared" si="6"/>
        <v/>
      </c>
      <c r="R86" s="17" t="str">
        <f t="shared" si="7"/>
        <v/>
      </c>
      <c r="S86" s="17">
        <f t="shared" si="8"/>
        <v>0</v>
      </c>
      <c r="T86" s="17">
        <f>IF(C86="9D6A","9D6A",IF(OR(AND(C86=9424,E86=16114),AND(E86=16114,C86=9434),AND(C86=4160,E86=16114)),"COMP",IF(AND(C86=4215,E86=16114),"MC",IF(E86="",F86,(VLOOKUP(C86,Type,9,0))))))</f>
        <v>0</v>
      </c>
    </row>
    <row r="87" spans="11:20" ht="15">
      <c r="K87" s="16"/>
      <c r="L87" s="16"/>
      <c r="P87" s="17" t="str">
        <f t="shared" si="5"/>
        <v/>
      </c>
      <c r="Q87" s="17" t="str">
        <f t="shared" si="6"/>
        <v/>
      </c>
      <c r="R87" s="17" t="str">
        <f t="shared" si="7"/>
        <v/>
      </c>
      <c r="S87" s="17">
        <f t="shared" si="8"/>
        <v>0</v>
      </c>
      <c r="T87" s="17">
        <f>IF(C87="9D6A","9D6A",IF(OR(AND(C87=9424,E87=16114),AND(E87=16114,C87=9434),AND(C87=4160,E87=16114)),"COMP",IF(AND(C87=4215,E87=16114),"MC",IF(E87="",F87,(VLOOKUP(C87,Type,9,0))))))</f>
        <v>0</v>
      </c>
    </row>
    <row r="88" spans="11:20" ht="15">
      <c r="K88" s="16"/>
      <c r="L88" s="16"/>
      <c r="P88" s="17" t="str">
        <f t="shared" si="5"/>
        <v/>
      </c>
      <c r="Q88" s="17" t="str">
        <f t="shared" si="6"/>
        <v/>
      </c>
      <c r="R88" s="17" t="str">
        <f t="shared" si="7"/>
        <v/>
      </c>
      <c r="S88" s="17">
        <f t="shared" si="8"/>
        <v>0</v>
      </c>
      <c r="T88" s="17">
        <f>IF(C88="9D6A","9D6A",IF(OR(AND(C88=9424,E88=16114),AND(E88=16114,C88=9434),AND(C88=4160,E88=16114)),"COMP",IF(AND(C88=4215,E88=16114),"MC",IF(E88="",F88,(VLOOKUP(C88,Type,9,0))))))</f>
        <v>0</v>
      </c>
    </row>
    <row r="89" spans="11:20" ht="15">
      <c r="K89" s="16"/>
      <c r="L89" s="16"/>
      <c r="P89" s="17" t="str">
        <f t="shared" si="5"/>
        <v/>
      </c>
      <c r="Q89" s="17" t="str">
        <f t="shared" si="6"/>
        <v/>
      </c>
      <c r="R89" s="17" t="str">
        <f t="shared" si="7"/>
        <v/>
      </c>
      <c r="S89" s="17">
        <f t="shared" si="8"/>
        <v>0</v>
      </c>
      <c r="T89" s="17">
        <f>IF(C89="9D6A","9D6A",IF(OR(AND(C89=9424,E89=16114),AND(E89=16114,C89=9434),AND(C89=4160,E89=16114)),"COMP",IF(AND(C89=4215,E89=16114),"MC",IF(E89="",F89,(VLOOKUP(C89,Type,9,0))))))</f>
        <v>0</v>
      </c>
    </row>
    <row r="90" spans="11:20" ht="15">
      <c r="K90" s="16"/>
      <c r="L90" s="16"/>
      <c r="P90" s="17" t="str">
        <f t="shared" si="5"/>
        <v/>
      </c>
      <c r="Q90" s="17" t="str">
        <f t="shared" si="6"/>
        <v/>
      </c>
      <c r="R90" s="17" t="str">
        <f t="shared" si="7"/>
        <v/>
      </c>
      <c r="S90" s="17">
        <f t="shared" si="8"/>
        <v>0</v>
      </c>
      <c r="T90" s="17">
        <f>IF(C90="9D6A","9D6A",IF(OR(AND(C90=9424,E90=16114),AND(E90=16114,C90=9434),AND(C90=4160,E90=16114)),"COMP",IF(AND(C90=4215,E90=16114),"MC",IF(E90="",F90,(VLOOKUP(C90,Type,9,0))))))</f>
        <v>0</v>
      </c>
    </row>
    <row r="91" spans="11:20" ht="15">
      <c r="K91" s="16"/>
      <c r="L91" s="16"/>
      <c r="P91" s="17" t="str">
        <f t="shared" si="5"/>
        <v/>
      </c>
      <c r="Q91" s="17" t="str">
        <f t="shared" si="6"/>
        <v/>
      </c>
      <c r="R91" s="17" t="str">
        <f t="shared" si="7"/>
        <v/>
      </c>
      <c r="S91" s="17">
        <f t="shared" si="8"/>
        <v>0</v>
      </c>
      <c r="T91" s="17">
        <f>IF(C91="9D6A","9D6A",IF(OR(AND(C91=9424,E91=16114),AND(E91=16114,C91=9434),AND(C91=4160,E91=16114)),"COMP",IF(AND(C91=4215,E91=16114),"MC",IF(E91="",F91,(VLOOKUP(C91,Type,9,0))))))</f>
        <v>0</v>
      </c>
    </row>
    <row r="92" spans="11:20" ht="15">
      <c r="K92" s="16"/>
      <c r="L92" s="16"/>
      <c r="P92" s="17" t="str">
        <f t="shared" si="5"/>
        <v/>
      </c>
      <c r="Q92" s="17" t="str">
        <f t="shared" si="6"/>
        <v/>
      </c>
      <c r="R92" s="17" t="str">
        <f t="shared" si="7"/>
        <v/>
      </c>
      <c r="S92" s="17">
        <f t="shared" si="8"/>
        <v>0</v>
      </c>
      <c r="T92" s="17">
        <f>IF(C92="9D6A","9D6A",IF(OR(AND(C92=9424,E92=16114),AND(E92=16114,C92=9434),AND(C92=4160,E92=16114)),"COMP",IF(AND(C92=4215,E92=16114),"MC",IF(E92="",F92,(VLOOKUP(C92,Type,9,0))))))</f>
        <v>0</v>
      </c>
    </row>
    <row r="93" spans="11:20" ht="15">
      <c r="K93" s="16"/>
      <c r="L93" s="16"/>
      <c r="P93" s="17" t="str">
        <f t="shared" si="5"/>
        <v/>
      </c>
      <c r="Q93" s="17" t="str">
        <f t="shared" si="6"/>
        <v/>
      </c>
      <c r="R93" s="17" t="str">
        <f t="shared" si="7"/>
        <v/>
      </c>
      <c r="S93" s="17">
        <f t="shared" si="8"/>
        <v>0</v>
      </c>
      <c r="T93" s="17">
        <f>IF(C93="9D6A","9D6A",IF(OR(AND(C93=9424,E93=16114),AND(E93=16114,C93=9434),AND(C93=4160,E93=16114)),"COMP",IF(AND(C93=4215,E93=16114),"MC",IF(E93="",F93,(VLOOKUP(C93,Type,9,0))))))</f>
        <v>0</v>
      </c>
    </row>
    <row r="94" spans="11:20" ht="15">
      <c r="K94" s="16"/>
      <c r="L94" s="16"/>
      <c r="P94" s="17" t="str">
        <f t="shared" si="5"/>
        <v/>
      </c>
      <c r="Q94" s="17" t="str">
        <f t="shared" si="6"/>
        <v/>
      </c>
      <c r="R94" s="17" t="str">
        <f t="shared" si="7"/>
        <v/>
      </c>
      <c r="S94" s="17">
        <f t="shared" si="8"/>
        <v>0</v>
      </c>
      <c r="T94" s="17">
        <f>IF(C94="9D6A","9D6A",IF(OR(AND(C94=9424,E94=16114),AND(E94=16114,C94=9434),AND(C94=4160,E94=16114)),"COMP",IF(AND(C94=4215,E94=16114),"MC",IF(E94="",F94,(VLOOKUP(C94,Type,9,0))))))</f>
        <v>0</v>
      </c>
    </row>
    <row r="95" spans="11:20" ht="15">
      <c r="K95" s="16"/>
      <c r="L95" s="16"/>
      <c r="P95" s="17" t="str">
        <f t="shared" si="5"/>
        <v/>
      </c>
      <c r="Q95" s="17" t="str">
        <f t="shared" si="6"/>
        <v/>
      </c>
      <c r="R95" s="17" t="str">
        <f t="shared" si="7"/>
        <v/>
      </c>
      <c r="S95" s="17">
        <f t="shared" si="8"/>
        <v>0</v>
      </c>
      <c r="T95" s="17">
        <f>IF(C95="9D6A","9D6A",IF(OR(AND(C95=9424,E95=16114),AND(E95=16114,C95=9434),AND(C95=4160,E95=16114)),"COMP",IF(AND(C95=4215,E95=16114),"MC",IF(E95="",F95,(VLOOKUP(C95,Type,9,0))))))</f>
        <v>0</v>
      </c>
    </row>
    <row r="96" spans="11:20" ht="15">
      <c r="K96" s="16"/>
      <c r="L96" s="16"/>
      <c r="P96" s="17" t="str">
        <f t="shared" si="5"/>
        <v/>
      </c>
      <c r="Q96" s="17" t="str">
        <f t="shared" si="6"/>
        <v/>
      </c>
      <c r="R96" s="17" t="str">
        <f t="shared" si="7"/>
        <v/>
      </c>
      <c r="S96" s="17">
        <f t="shared" si="8"/>
        <v>0</v>
      </c>
      <c r="T96" s="17">
        <f>IF(C96="9D6A","9D6A",IF(OR(AND(C96=9424,E96=16114),AND(E96=16114,C96=9434),AND(C96=4160,E96=16114)),"COMP",IF(AND(C96=4215,E96=16114),"MC",IF(E96="",F96,(VLOOKUP(C96,Type,9,0))))))</f>
        <v>0</v>
      </c>
    </row>
    <row r="97" spans="11:20" ht="15">
      <c r="K97" s="16"/>
      <c r="L97" s="16"/>
      <c r="P97" s="17" t="str">
        <f t="shared" si="5"/>
        <v/>
      </c>
      <c r="Q97" s="17" t="str">
        <f t="shared" si="6"/>
        <v/>
      </c>
      <c r="R97" s="17" t="str">
        <f t="shared" si="7"/>
        <v/>
      </c>
      <c r="S97" s="17">
        <f t="shared" si="8"/>
        <v>0</v>
      </c>
      <c r="T97" s="17">
        <f>IF(C97="9D6A","9D6A",IF(OR(AND(C97=9424,E97=16114),AND(E97=16114,C97=9434),AND(C97=4160,E97=16114)),"COMP",IF(AND(C97=4215,E97=16114),"MC",IF(E97="",F97,(VLOOKUP(C97,Type,9,0))))))</f>
        <v>0</v>
      </c>
    </row>
    <row r="98" spans="11:20" ht="15">
      <c r="K98" s="16"/>
      <c r="L98" s="16"/>
      <c r="P98" s="17" t="str">
        <f t="shared" si="5"/>
        <v/>
      </c>
      <c r="Q98" s="17" t="str">
        <f t="shared" si="6"/>
        <v/>
      </c>
      <c r="R98" s="17" t="str">
        <f t="shared" si="7"/>
        <v/>
      </c>
      <c r="S98" s="17">
        <f aca="true" t="shared" si="9" ref="S98:S129">_xlfn.NUMBERVALUE(R98)-_xlfn.NUMBERVALUE(Q98)</f>
        <v>0</v>
      </c>
      <c r="T98" s="17">
        <f>IF(C98="9D6A","9D6A",IF(OR(AND(C98=9424,E98=16114),AND(E98=16114,C98=9434),AND(C98=4160,E98=16114)),"COMP",IF(AND(C98=4215,E98=16114),"MC",IF(E98="",F98,(VLOOKUP(C98,Type,9,0))))))</f>
        <v>0</v>
      </c>
    </row>
    <row r="99" spans="11:20" ht="15">
      <c r="K99" s="16"/>
      <c r="L99" s="16"/>
      <c r="P99" s="17" t="str">
        <f t="shared" si="5"/>
        <v/>
      </c>
      <c r="Q99" s="17" t="str">
        <f t="shared" si="6"/>
        <v/>
      </c>
      <c r="R99" s="17" t="str">
        <f t="shared" si="7"/>
        <v/>
      </c>
      <c r="S99" s="17">
        <f t="shared" si="9"/>
        <v>0</v>
      </c>
      <c r="T99" s="17">
        <f>IF(C99="9D6A","9D6A",IF(OR(AND(C99=9424,E99=16114),AND(E99=16114,C99=9434),AND(C99=4160,E99=16114)),"COMP",IF(AND(C99=4215,E99=16114),"MC",IF(E99="",F99,(VLOOKUP(C99,Type,9,0))))))</f>
        <v>0</v>
      </c>
    </row>
    <row r="100" spans="11:20" ht="15">
      <c r="K100" s="16"/>
      <c r="L100" s="16"/>
      <c r="P100" s="17" t="str">
        <f t="shared" si="5"/>
        <v/>
      </c>
      <c r="Q100" s="17" t="str">
        <f t="shared" si="6"/>
        <v/>
      </c>
      <c r="R100" s="17" t="str">
        <f t="shared" si="7"/>
        <v/>
      </c>
      <c r="S100" s="17">
        <f t="shared" si="9"/>
        <v>0</v>
      </c>
      <c r="T100" s="17">
        <f>IF(C100="9D6A","9D6A",IF(OR(AND(C100=9424,E100=16114),AND(E100=16114,C100=9434),AND(C100=4160,E100=16114)),"COMP",IF(AND(C100=4215,E100=16114),"MC",IF(E100="",F100,(VLOOKUP(C100,Type,9,0))))))</f>
        <v>0</v>
      </c>
    </row>
    <row r="101" spans="11:20" ht="15">
      <c r="K101" s="16"/>
      <c r="L101" s="16"/>
      <c r="P101" s="17" t="str">
        <f t="shared" si="5"/>
        <v/>
      </c>
      <c r="Q101" s="17" t="str">
        <f t="shared" si="6"/>
        <v/>
      </c>
      <c r="R101" s="17" t="str">
        <f t="shared" si="7"/>
        <v/>
      </c>
      <c r="S101" s="17">
        <f t="shared" si="9"/>
        <v>0</v>
      </c>
      <c r="T101" s="17">
        <f>IF(C101="9D6A","9D6A",IF(OR(AND(C101=9424,E101=16114),AND(E101=16114,C101=9434),AND(C101=4160,E101=16114)),"COMP",IF(AND(C101=4215,E101=16114),"MC",IF(E101="",F101,(VLOOKUP(C101,Type,9,0))))))</f>
        <v>0</v>
      </c>
    </row>
    <row r="102" spans="11:20" ht="15">
      <c r="K102" s="16"/>
      <c r="L102" s="16"/>
      <c r="P102" s="17" t="str">
        <f t="shared" si="5"/>
        <v/>
      </c>
      <c r="Q102" s="17" t="str">
        <f t="shared" si="6"/>
        <v/>
      </c>
      <c r="R102" s="17" t="str">
        <f t="shared" si="7"/>
        <v/>
      </c>
      <c r="S102" s="17">
        <f t="shared" si="9"/>
        <v>0</v>
      </c>
      <c r="T102" s="17">
        <f>IF(C102="9D6A","9D6A",IF(OR(AND(C102=9424,E102=16114),AND(E102=16114,C102=9434),AND(C102=4160,E102=16114)),"COMP",IF(AND(C102=4215,E102=16114),"MC",IF(E102="",F102,(VLOOKUP(C102,Type,9,0))))))</f>
        <v>0</v>
      </c>
    </row>
    <row r="103" spans="11:20" ht="15">
      <c r="K103" s="16"/>
      <c r="L103" s="16"/>
      <c r="P103" s="17" t="str">
        <f t="shared" si="5"/>
        <v/>
      </c>
      <c r="Q103" s="17" t="str">
        <f t="shared" si="6"/>
        <v/>
      </c>
      <c r="R103" s="17" t="str">
        <f t="shared" si="7"/>
        <v/>
      </c>
      <c r="S103" s="17">
        <f t="shared" si="9"/>
        <v>0</v>
      </c>
      <c r="T103" s="17">
        <f>IF(C103="9D6A","9D6A",IF(OR(AND(C103=9424,E103=16114),AND(E103=16114,C103=9434),AND(C103=4160,E103=16114)),"COMP",IF(AND(C103=4215,E103=16114),"MC",IF(E103="",F103,(VLOOKUP(C103,Type,9,0))))))</f>
        <v>0</v>
      </c>
    </row>
    <row r="104" spans="11:20" ht="15">
      <c r="K104" s="16"/>
      <c r="L104" s="16"/>
      <c r="P104" s="17" t="str">
        <f t="shared" si="5"/>
        <v/>
      </c>
      <c r="Q104" s="17" t="str">
        <f t="shared" si="6"/>
        <v/>
      </c>
      <c r="R104" s="17" t="str">
        <f t="shared" si="7"/>
        <v/>
      </c>
      <c r="S104" s="17">
        <f t="shared" si="9"/>
        <v>0</v>
      </c>
      <c r="T104" s="17">
        <f>IF(C104="9D6A","9D6A",IF(OR(AND(C104=9424,E104=16114),AND(E104=16114,C104=9434),AND(C104=4160,E104=16114)),"COMP",IF(AND(C104=4215,E104=16114),"MC",IF(E104="",F104,(VLOOKUP(C104,Type,9,0))))))</f>
        <v>0</v>
      </c>
    </row>
    <row r="105" spans="11:20" ht="15">
      <c r="K105" s="16"/>
      <c r="L105" s="16"/>
      <c r="P105" s="17" t="str">
        <f t="shared" si="5"/>
        <v/>
      </c>
      <c r="Q105" s="17" t="str">
        <f t="shared" si="6"/>
        <v/>
      </c>
      <c r="R105" s="17" t="str">
        <f t="shared" si="7"/>
        <v/>
      </c>
      <c r="S105" s="17">
        <f t="shared" si="9"/>
        <v>0</v>
      </c>
      <c r="T105" s="17">
        <f>IF(C105="9D6A","9D6A",IF(OR(AND(C105=9424,E105=16114),AND(E105=16114,C105=9434),AND(C105=4160,E105=16114)),"COMP",IF(AND(C105=4215,E105=16114),"MC",IF(E105="",F105,(VLOOKUP(C105,Type,9,0))))))</f>
        <v>0</v>
      </c>
    </row>
    <row r="106" spans="11:20" ht="15">
      <c r="K106" s="16"/>
      <c r="L106" s="16"/>
      <c r="P106" s="17" t="str">
        <f t="shared" si="5"/>
        <v/>
      </c>
      <c r="Q106" s="17" t="str">
        <f t="shared" si="6"/>
        <v/>
      </c>
      <c r="R106" s="17" t="str">
        <f t="shared" si="7"/>
        <v/>
      </c>
      <c r="S106" s="17">
        <f t="shared" si="9"/>
        <v>0</v>
      </c>
      <c r="T106" s="17">
        <f>IF(C106="9D6A","9D6A",IF(OR(AND(C106=9424,E106=16114),AND(E106=16114,C106=9434),AND(C106=4160,E106=16114)),"COMP",IF(AND(C106=4215,E106=16114),"MC",IF(E106="",F106,(VLOOKUP(C106,Type,9,0))))))</f>
        <v>0</v>
      </c>
    </row>
    <row r="107" spans="11:20" ht="15">
      <c r="K107" s="16"/>
      <c r="L107" s="16"/>
      <c r="P107" s="17" t="str">
        <f t="shared" si="5"/>
        <v/>
      </c>
      <c r="Q107" s="17" t="str">
        <f t="shared" si="6"/>
        <v/>
      </c>
      <c r="R107" s="17" t="str">
        <f t="shared" si="7"/>
        <v/>
      </c>
      <c r="S107" s="17">
        <f t="shared" si="9"/>
        <v>0</v>
      </c>
      <c r="T107" s="17">
        <f>IF(C107="9D6A","9D6A",IF(OR(AND(C107=9424,E107=16114),AND(E107=16114,C107=9434),AND(C107=4160,E107=16114)),"COMP",IF(AND(C107=4215,E107=16114),"MC",IF(E107="",F107,(VLOOKUP(C107,Type,9,0))))))</f>
        <v>0</v>
      </c>
    </row>
    <row r="108" spans="11:20" ht="15">
      <c r="K108" s="16"/>
      <c r="L108" s="16"/>
      <c r="P108" s="17" t="str">
        <f t="shared" si="5"/>
        <v/>
      </c>
      <c r="Q108" s="17" t="str">
        <f t="shared" si="6"/>
        <v/>
      </c>
      <c r="R108" s="17" t="str">
        <f t="shared" si="7"/>
        <v/>
      </c>
      <c r="S108" s="17">
        <f t="shared" si="9"/>
        <v>0</v>
      </c>
      <c r="T108" s="17">
        <f>IF(C108="9D6A","9D6A",IF(OR(AND(C108=9424,E108=16114),AND(E108=16114,C108=9434),AND(C108=4160,E108=16114)),"COMP",IF(AND(C108=4215,E108=16114),"MC",IF(E108="",F108,(VLOOKUP(C108,Type,9,0))))))</f>
        <v>0</v>
      </c>
    </row>
    <row r="109" spans="11:20" ht="15">
      <c r="K109" s="16"/>
      <c r="L109" s="16"/>
      <c r="P109" s="17" t="str">
        <f t="shared" si="5"/>
        <v/>
      </c>
      <c r="Q109" s="17" t="str">
        <f t="shared" si="6"/>
        <v/>
      </c>
      <c r="R109" s="17" t="str">
        <f t="shared" si="7"/>
        <v/>
      </c>
      <c r="S109" s="17">
        <f t="shared" si="9"/>
        <v>0</v>
      </c>
      <c r="T109" s="17">
        <f>IF(C109="9D6A","9D6A",IF(OR(AND(C109=9424,E109=16114),AND(E109=16114,C109=9434),AND(C109=4160,E109=16114)),"COMP",IF(AND(C109=4215,E109=16114),"MC",IF(E109="",F109,(VLOOKUP(C109,Type,9,0))))))</f>
        <v>0</v>
      </c>
    </row>
    <row r="110" spans="11:20" ht="15">
      <c r="K110" s="16"/>
      <c r="L110" s="16"/>
      <c r="P110" s="17" t="str">
        <f t="shared" si="5"/>
        <v/>
      </c>
      <c r="Q110" s="17" t="str">
        <f t="shared" si="6"/>
        <v/>
      </c>
      <c r="R110" s="17" t="str">
        <f t="shared" si="7"/>
        <v/>
      </c>
      <c r="S110" s="17">
        <f t="shared" si="9"/>
        <v>0</v>
      </c>
      <c r="T110" s="17">
        <f>IF(C110="9D6A","9D6A",IF(OR(AND(C110=9424,E110=16114),AND(E110=16114,C110=9434),AND(C110=4160,E110=16114)),"COMP",IF(AND(C110=4215,E110=16114),"MC",IF(E110="",F110,(VLOOKUP(C110,Type,9,0))))))</f>
        <v>0</v>
      </c>
    </row>
    <row r="111" spans="11:20" ht="15">
      <c r="K111" s="16"/>
      <c r="L111" s="16"/>
      <c r="P111" s="17" t="str">
        <f t="shared" si="5"/>
        <v/>
      </c>
      <c r="Q111" s="17" t="str">
        <f t="shared" si="6"/>
        <v/>
      </c>
      <c r="R111" s="17" t="str">
        <f t="shared" si="7"/>
        <v/>
      </c>
      <c r="S111" s="17">
        <f t="shared" si="9"/>
        <v>0</v>
      </c>
      <c r="T111" s="17">
        <f>IF(C111="9D6A","9D6A",IF(OR(AND(C111=9424,E111=16114),AND(E111=16114,C111=9434),AND(C111=4160,E111=16114)),"COMP",IF(AND(C111=4215,E111=16114),"MC",IF(E111="",F111,(VLOOKUP(C111,Type,9,0))))))</f>
        <v>0</v>
      </c>
    </row>
    <row r="112" spans="11:20" ht="15">
      <c r="K112" s="16"/>
      <c r="L112" s="16"/>
      <c r="P112" s="17" t="str">
        <f t="shared" si="5"/>
        <v/>
      </c>
      <c r="Q112" s="17" t="str">
        <f t="shared" si="6"/>
        <v/>
      </c>
      <c r="R112" s="17" t="str">
        <f t="shared" si="7"/>
        <v/>
      </c>
      <c r="S112" s="17">
        <f t="shared" si="9"/>
        <v>0</v>
      </c>
      <c r="T112" s="17">
        <f>IF(C112="9D6A","9D6A",IF(OR(AND(C112=9424,E112=16114),AND(E112=16114,C112=9434),AND(C112=4160,E112=16114)),"COMP",IF(AND(C112=4215,E112=16114),"MC",IF(E112="",F112,(VLOOKUP(C112,Type,9,0))))))</f>
        <v>0</v>
      </c>
    </row>
    <row r="113" spans="11:20" ht="15">
      <c r="K113" s="16"/>
      <c r="L113" s="16"/>
      <c r="P113" s="17" t="str">
        <f t="shared" si="5"/>
        <v/>
      </c>
      <c r="Q113" s="17" t="str">
        <f t="shared" si="6"/>
        <v/>
      </c>
      <c r="R113" s="17" t="str">
        <f t="shared" si="7"/>
        <v/>
      </c>
      <c r="S113" s="17">
        <f t="shared" si="9"/>
        <v>0</v>
      </c>
      <c r="T113" s="17">
        <f>IF(C113="9D6A","9D6A",IF(OR(AND(C113=9424,E113=16114),AND(E113=16114,C113=9434),AND(C113=4160,E113=16114)),"COMP",IF(AND(C113=4215,E113=16114),"MC",IF(E113="",F113,(VLOOKUP(C113,Type,9,0))))))</f>
        <v>0</v>
      </c>
    </row>
    <row r="114" spans="11:20" ht="15">
      <c r="K114" s="16"/>
      <c r="L114" s="16"/>
      <c r="P114" s="17" t="str">
        <f t="shared" si="5"/>
        <v/>
      </c>
      <c r="Q114" s="17" t="str">
        <f t="shared" si="6"/>
        <v/>
      </c>
      <c r="R114" s="17" t="str">
        <f t="shared" si="7"/>
        <v/>
      </c>
      <c r="S114" s="17">
        <f t="shared" si="9"/>
        <v>0</v>
      </c>
      <c r="T114" s="17">
        <f>IF(C114="9D6A","9D6A",IF(OR(AND(C114=9424,E114=16114),AND(E114=16114,C114=9434),AND(C114=4160,E114=16114)),"COMP",IF(AND(C114=4215,E114=16114),"MC",IF(E114="",F114,(VLOOKUP(C114,Type,9,0))))))</f>
        <v>0</v>
      </c>
    </row>
    <row r="115" spans="11:20" ht="15">
      <c r="K115" s="16"/>
      <c r="L115" s="16"/>
      <c r="P115" s="17" t="str">
        <f t="shared" si="5"/>
        <v/>
      </c>
      <c r="Q115" s="17" t="str">
        <f t="shared" si="6"/>
        <v/>
      </c>
      <c r="R115" s="17" t="str">
        <f t="shared" si="7"/>
        <v/>
      </c>
      <c r="S115" s="17">
        <f t="shared" si="9"/>
        <v>0</v>
      </c>
      <c r="T115" s="17">
        <f>IF(C115="9D6A","9D6A",IF(OR(AND(C115=9424,E115=16114),AND(E115=16114,C115=9434),AND(C115=4160,E115=16114)),"COMP",IF(AND(C115=4215,E115=16114),"MC",IF(E115="",F115,(VLOOKUP(C115,Type,9,0))))))</f>
        <v>0</v>
      </c>
    </row>
    <row r="116" spans="11:20" ht="15">
      <c r="K116" s="16"/>
      <c r="L116" s="16"/>
      <c r="P116" s="17" t="str">
        <f t="shared" si="5"/>
        <v/>
      </c>
      <c r="Q116" s="17" t="str">
        <f t="shared" si="6"/>
        <v/>
      </c>
      <c r="R116" s="17" t="str">
        <f t="shared" si="7"/>
        <v/>
      </c>
      <c r="S116" s="17">
        <f t="shared" si="9"/>
        <v>0</v>
      </c>
      <c r="T116" s="17">
        <f>IF(C116="9D6A","9D6A",IF(OR(AND(C116=9424,E116=16114),AND(E116=16114,C116=9434),AND(C116=4160,E116=16114)),"COMP",IF(AND(C116=4215,E116=16114),"MC",IF(E116="",F116,(VLOOKUP(C116,Type,9,0))))))</f>
        <v>0</v>
      </c>
    </row>
    <row r="117" spans="11:20" ht="15">
      <c r="K117" s="16"/>
      <c r="L117" s="16"/>
      <c r="P117" s="17" t="str">
        <f t="shared" si="5"/>
        <v/>
      </c>
      <c r="Q117" s="17" t="str">
        <f t="shared" si="6"/>
        <v/>
      </c>
      <c r="R117" s="17" t="str">
        <f t="shared" si="7"/>
        <v/>
      </c>
      <c r="S117" s="17">
        <f t="shared" si="9"/>
        <v>0</v>
      </c>
      <c r="T117" s="17">
        <f>IF(C117="9D6A","9D6A",IF(OR(AND(C117=9424,E117=16114),AND(E117=16114,C117=9434),AND(C117=4160,E117=16114)),"COMP",IF(AND(C117=4215,E117=16114),"MC",IF(E117="",F117,(VLOOKUP(C117,Type,9,0))))))</f>
        <v>0</v>
      </c>
    </row>
    <row r="118" spans="11:20" ht="15">
      <c r="K118" s="16"/>
      <c r="L118" s="16"/>
      <c r="P118" s="17" t="str">
        <f t="shared" si="5"/>
        <v/>
      </c>
      <c r="Q118" s="17" t="str">
        <f t="shared" si="6"/>
        <v/>
      </c>
      <c r="R118" s="17" t="str">
        <f t="shared" si="7"/>
        <v/>
      </c>
      <c r="S118" s="17">
        <f t="shared" si="9"/>
        <v>0</v>
      </c>
      <c r="T118" s="17">
        <f>IF(C118="9D6A","9D6A",IF(OR(AND(C118=9424,E118=16114),AND(E118=16114,C118=9434),AND(C118=4160,E118=16114)),"COMP",IF(AND(C118=4215,E118=16114),"MC",IF(E118="",F118,(VLOOKUP(C118,Type,9,0))))))</f>
        <v>0</v>
      </c>
    </row>
    <row r="119" spans="11:20" ht="15">
      <c r="K119" s="16"/>
      <c r="L119" s="16"/>
      <c r="P119" s="17" t="str">
        <f t="shared" si="5"/>
        <v/>
      </c>
      <c r="Q119" s="17" t="str">
        <f t="shared" si="6"/>
        <v/>
      </c>
      <c r="R119" s="17" t="str">
        <f t="shared" si="7"/>
        <v/>
      </c>
      <c r="S119" s="17">
        <f t="shared" si="9"/>
        <v>0</v>
      </c>
      <c r="T119" s="17">
        <f>IF(C119="9D6A","9D6A",IF(OR(AND(C119=9424,E119=16114),AND(E119=16114,C119=9434),AND(C119=4160,E119=16114)),"COMP",IF(AND(C119=4215,E119=16114),"MC",IF(E119="",F119,(VLOOKUP(C119,Type,9,0))))))</f>
        <v>0</v>
      </c>
    </row>
    <row r="120" spans="11:20" ht="15">
      <c r="K120" s="16"/>
      <c r="L120" s="16"/>
      <c r="P120" s="17" t="str">
        <f t="shared" si="5"/>
        <v/>
      </c>
      <c r="Q120" s="17" t="str">
        <f t="shared" si="6"/>
        <v/>
      </c>
      <c r="R120" s="17" t="str">
        <f t="shared" si="7"/>
        <v/>
      </c>
      <c r="S120" s="17">
        <f t="shared" si="9"/>
        <v>0</v>
      </c>
      <c r="T120" s="17">
        <f>IF(C120="9D6A","9D6A",IF(OR(AND(C120=9424,E120=16114),AND(E120=16114,C120=9434),AND(C120=4160,E120=16114)),"COMP",IF(AND(C120=4215,E120=16114),"MC",IF(E120="",F120,(VLOOKUP(C120,Type,9,0))))))</f>
        <v>0</v>
      </c>
    </row>
    <row r="121" spans="11:20" ht="15">
      <c r="K121" s="16"/>
      <c r="L121" s="16"/>
      <c r="P121" s="17" t="str">
        <f t="shared" si="5"/>
        <v/>
      </c>
      <c r="Q121" s="17" t="str">
        <f t="shared" si="6"/>
        <v/>
      </c>
      <c r="R121" s="17" t="str">
        <f t="shared" si="7"/>
        <v/>
      </c>
      <c r="S121" s="17">
        <f t="shared" si="9"/>
        <v>0</v>
      </c>
      <c r="T121" s="17">
        <f>IF(C121="9D6A","9D6A",IF(OR(AND(C121=9424,E121=16114),AND(E121=16114,C121=9434),AND(C121=4160,E121=16114)),"COMP",IF(AND(C121=4215,E121=16114),"MC",IF(E121="",F121,(VLOOKUP(C121,Type,9,0))))))</f>
        <v>0</v>
      </c>
    </row>
    <row r="122" spans="11:20" ht="15">
      <c r="K122" s="16"/>
      <c r="L122" s="16"/>
      <c r="P122" s="17" t="str">
        <f t="shared" si="5"/>
        <v/>
      </c>
      <c r="Q122" s="17" t="str">
        <f t="shared" si="6"/>
        <v/>
      </c>
      <c r="R122" s="17" t="str">
        <f t="shared" si="7"/>
        <v/>
      </c>
      <c r="S122" s="17">
        <f t="shared" si="9"/>
        <v>0</v>
      </c>
      <c r="T122" s="17">
        <f>IF(C122="9D6A","9D6A",IF(OR(AND(C122=9424,E122=16114),AND(E122=16114,C122=9434),AND(C122=4160,E122=16114)),"COMP",IF(AND(C122=4215,E122=16114),"MC",IF(E122="",F122,(VLOOKUP(C122,Type,9,0))))))</f>
        <v>0</v>
      </c>
    </row>
    <row r="123" spans="11:20" ht="15">
      <c r="K123" s="16"/>
      <c r="L123" s="16"/>
      <c r="P123" s="17" t="str">
        <f t="shared" si="5"/>
        <v/>
      </c>
      <c r="Q123" s="17" t="str">
        <f t="shared" si="6"/>
        <v/>
      </c>
      <c r="R123" s="17" t="str">
        <f t="shared" si="7"/>
        <v/>
      </c>
      <c r="S123" s="17">
        <f t="shared" si="9"/>
        <v>0</v>
      </c>
      <c r="T123" s="17">
        <f>IF(C123="9D6A","9D6A",IF(OR(AND(C123=9424,E123=16114),AND(E123=16114,C123=9434),AND(C123=4160,E123=16114)),"COMP",IF(AND(C123=4215,E123=16114),"MC",IF(E123="",F123,(VLOOKUP(C123,Type,9,0))))))</f>
        <v>0</v>
      </c>
    </row>
    <row r="124" spans="11:20" ht="15">
      <c r="K124" s="16"/>
      <c r="L124" s="16"/>
      <c r="P124" s="17" t="str">
        <f t="shared" si="5"/>
        <v/>
      </c>
      <c r="Q124" s="17" t="str">
        <f t="shared" si="6"/>
        <v/>
      </c>
      <c r="R124" s="17" t="str">
        <f t="shared" si="7"/>
        <v/>
      </c>
      <c r="S124" s="17">
        <f t="shared" si="9"/>
        <v>0</v>
      </c>
      <c r="T124" s="17">
        <f>IF(C124="9D6A","9D6A",IF(OR(AND(C124=9424,E124=16114),AND(E124=16114,C124=9434),AND(C124=4160,E124=16114)),"COMP",IF(AND(C124=4215,E124=16114),"MC",IF(E124="",F124,(VLOOKUP(C124,Type,9,0))))))</f>
        <v>0</v>
      </c>
    </row>
    <row r="125" spans="11:20" ht="15">
      <c r="K125" s="16"/>
      <c r="L125" s="16"/>
      <c r="P125" s="17" t="str">
        <f t="shared" si="5"/>
        <v/>
      </c>
      <c r="Q125" s="17" t="str">
        <f t="shared" si="6"/>
        <v/>
      </c>
      <c r="R125" s="17" t="str">
        <f t="shared" si="7"/>
        <v/>
      </c>
      <c r="S125" s="17">
        <f t="shared" si="9"/>
        <v>0</v>
      </c>
      <c r="T125" s="17">
        <f>IF(C125="9D6A","9D6A",IF(OR(AND(C125=9424,E125=16114),AND(E125=16114,C125=9434),AND(C125=4160,E125=16114)),"COMP",IF(AND(C125=4215,E125=16114),"MC",IF(E125="",F125,(VLOOKUP(C125,Type,9,0))))))</f>
        <v>0</v>
      </c>
    </row>
    <row r="126" spans="11:20" ht="15">
      <c r="K126" s="16"/>
      <c r="L126" s="16"/>
      <c r="P126" s="17" t="str">
        <f t="shared" si="5"/>
        <v/>
      </c>
      <c r="Q126" s="17" t="str">
        <f t="shared" si="6"/>
        <v/>
      </c>
      <c r="R126" s="17" t="str">
        <f t="shared" si="7"/>
        <v/>
      </c>
      <c r="S126" s="17">
        <f t="shared" si="9"/>
        <v>0</v>
      </c>
      <c r="T126" s="17">
        <f>IF(C126="9D6A","9D6A",IF(OR(AND(C126=9424,E126=16114),AND(E126=16114,C126=9434),AND(C126=4160,E126=16114)),"COMP",IF(AND(C126=4215,E126=16114),"MC",IF(E126="",F126,(VLOOKUP(C126,Type,9,0))))))</f>
        <v>0</v>
      </c>
    </row>
    <row r="127" spans="11:20" ht="15">
      <c r="K127" s="16"/>
      <c r="L127" s="16"/>
      <c r="P127" s="17" t="str">
        <f t="shared" si="5"/>
        <v/>
      </c>
      <c r="Q127" s="17" t="str">
        <f t="shared" si="6"/>
        <v/>
      </c>
      <c r="R127" s="17" t="str">
        <f t="shared" si="7"/>
        <v/>
      </c>
      <c r="S127" s="17">
        <f t="shared" si="9"/>
        <v>0</v>
      </c>
      <c r="T127" s="17">
        <f>IF(C127="9D6A","9D6A",IF(OR(AND(C127=9424,E127=16114),AND(E127=16114,C127=9434),AND(C127=4160,E127=16114)),"COMP",IF(AND(C127=4215,E127=16114),"MC",IF(E127="",F127,(VLOOKUP(C127,Type,9,0))))))</f>
        <v>0</v>
      </c>
    </row>
    <row r="128" spans="11:20" ht="15">
      <c r="K128" s="16"/>
      <c r="L128" s="16"/>
      <c r="P128" s="17" t="str">
        <f t="shared" si="5"/>
        <v/>
      </c>
      <c r="Q128" s="17" t="str">
        <f t="shared" si="6"/>
        <v/>
      </c>
      <c r="R128" s="17" t="str">
        <f t="shared" si="7"/>
        <v/>
      </c>
      <c r="S128" s="17">
        <f t="shared" si="9"/>
        <v>0</v>
      </c>
      <c r="T128" s="17">
        <f>IF(C128="9D6A","9D6A",IF(OR(AND(C128=9424,E128=16114),AND(E128=16114,C128=9434),AND(C128=4160,E128=16114)),"COMP",IF(AND(C128=4215,E128=16114),"MC",IF(E128="",F128,(VLOOKUP(C128,Type,9,0))))))</f>
        <v>0</v>
      </c>
    </row>
    <row r="129" spans="11:20" ht="15">
      <c r="K129" s="16"/>
      <c r="L129" s="16"/>
      <c r="P129" s="17" t="str">
        <f t="shared" si="5"/>
        <v/>
      </c>
      <c r="Q129" s="17" t="str">
        <f t="shared" si="6"/>
        <v/>
      </c>
      <c r="R129" s="17" t="str">
        <f t="shared" si="7"/>
        <v/>
      </c>
      <c r="S129" s="17">
        <f t="shared" si="9"/>
        <v>0</v>
      </c>
      <c r="T129" s="17">
        <f>IF(C129="9D6A","9D6A",IF(OR(AND(C129=9424,E129=16114),AND(E129=16114,C129=9434),AND(C129=4160,E129=16114)),"COMP",IF(AND(C129=4215,E129=16114),"MC",IF(E129="",F129,(VLOOKUP(C129,Type,9,0))))))</f>
        <v>0</v>
      </c>
    </row>
    <row r="130" spans="11:20" ht="15">
      <c r="K130" s="16"/>
      <c r="L130" s="16"/>
      <c r="P130" s="17" t="str">
        <f aca="true" t="shared" si="10" ref="P130:P193">IF(ISNA(VLOOKUP(C130,Type,3,0)),"",VLOOKUP(C130,Type,3,0))</f>
        <v/>
      </c>
      <c r="Q130" s="17" t="str">
        <f aca="true" t="shared" si="11" ref="Q130:Q193">IF(H130="D",I130,"")</f>
        <v/>
      </c>
      <c r="R130" s="17" t="str">
        <f aca="true" t="shared" si="12" ref="R130:R193">IF(H130="C",I130,"")</f>
        <v/>
      </c>
      <c r="S130" s="17">
        <f aca="true" t="shared" si="13" ref="S130:S161">_xlfn.NUMBERVALUE(R130)-_xlfn.NUMBERVALUE(Q130)</f>
        <v>0</v>
      </c>
      <c r="T130" s="17">
        <f>IF(C130="9D6A","9D6A",IF(OR(AND(C130=9424,E130=16114),AND(E130=16114,C130=9434),AND(C130=4160,E130=16114)),"COMP",IF(AND(C130=4215,E130=16114),"MC",IF(E130="",F130,(VLOOKUP(C130,Type,9,0))))))</f>
        <v>0</v>
      </c>
    </row>
    <row r="131" spans="11:20" ht="15">
      <c r="K131" s="16"/>
      <c r="L131" s="16"/>
      <c r="P131" s="17" t="str">
        <f t="shared" si="10"/>
        <v/>
      </c>
      <c r="Q131" s="17" t="str">
        <f t="shared" si="11"/>
        <v/>
      </c>
      <c r="R131" s="17" t="str">
        <f t="shared" si="12"/>
        <v/>
      </c>
      <c r="S131" s="17">
        <f t="shared" si="13"/>
        <v>0</v>
      </c>
      <c r="T131" s="17">
        <f>IF(C131="9D6A","9D6A",IF(OR(AND(C131=9424,E131=16114),AND(E131=16114,C131=9434),AND(C131=4160,E131=16114)),"COMP",IF(AND(C131=4215,E131=16114),"MC",IF(E131="",F131,(VLOOKUP(C131,Type,9,0))))))</f>
        <v>0</v>
      </c>
    </row>
    <row r="132" spans="11:20" ht="15">
      <c r="K132" s="16"/>
      <c r="L132" s="16"/>
      <c r="P132" s="17" t="str">
        <f t="shared" si="10"/>
        <v/>
      </c>
      <c r="Q132" s="17" t="str">
        <f t="shared" si="11"/>
        <v/>
      </c>
      <c r="R132" s="17" t="str">
        <f t="shared" si="12"/>
        <v/>
      </c>
      <c r="S132" s="17">
        <f t="shared" si="13"/>
        <v>0</v>
      </c>
      <c r="T132" s="17">
        <f>IF(C132="9D6A","9D6A",IF(OR(AND(C132=9424,E132=16114),AND(E132=16114,C132=9434),AND(C132=4160,E132=16114)),"COMP",IF(AND(C132=4215,E132=16114),"MC",IF(E132="",F132,(VLOOKUP(C132,Type,9,0))))))</f>
        <v>0</v>
      </c>
    </row>
    <row r="133" spans="11:20" ht="15">
      <c r="K133" s="16"/>
      <c r="L133" s="16"/>
      <c r="P133" s="17" t="str">
        <f t="shared" si="10"/>
        <v/>
      </c>
      <c r="Q133" s="17" t="str">
        <f t="shared" si="11"/>
        <v/>
      </c>
      <c r="R133" s="17" t="str">
        <f t="shared" si="12"/>
        <v/>
      </c>
      <c r="S133" s="17">
        <f t="shared" si="13"/>
        <v>0</v>
      </c>
      <c r="T133" s="17">
        <f>IF(C133="9D6A","9D6A",IF(OR(AND(C133=9424,E133=16114),AND(E133=16114,C133=9434),AND(C133=4160,E133=16114)),"COMP",IF(AND(C133=4215,E133=16114),"MC",IF(E133="",F133,(VLOOKUP(C133,Type,9,0))))))</f>
        <v>0</v>
      </c>
    </row>
    <row r="134" spans="11:20" ht="15">
      <c r="K134" s="16"/>
      <c r="L134" s="16"/>
      <c r="P134" s="17" t="str">
        <f t="shared" si="10"/>
        <v/>
      </c>
      <c r="Q134" s="17" t="str">
        <f t="shared" si="11"/>
        <v/>
      </c>
      <c r="R134" s="17" t="str">
        <f t="shared" si="12"/>
        <v/>
      </c>
      <c r="S134" s="17">
        <f t="shared" si="13"/>
        <v>0</v>
      </c>
      <c r="T134" s="17">
        <f>IF(C134="9D6A","9D6A",IF(OR(AND(C134=9424,E134=16114),AND(E134=16114,C134=9434),AND(C134=4160,E134=16114)),"COMP",IF(AND(C134=4215,E134=16114),"MC",IF(E134="",F134,(VLOOKUP(C134,Type,9,0))))))</f>
        <v>0</v>
      </c>
    </row>
    <row r="135" spans="11:20" ht="15">
      <c r="K135" s="16"/>
      <c r="L135" s="16"/>
      <c r="P135" s="17" t="str">
        <f t="shared" si="10"/>
        <v/>
      </c>
      <c r="Q135" s="17" t="str">
        <f t="shared" si="11"/>
        <v/>
      </c>
      <c r="R135" s="17" t="str">
        <f t="shared" si="12"/>
        <v/>
      </c>
      <c r="S135" s="17">
        <f t="shared" si="13"/>
        <v>0</v>
      </c>
      <c r="T135" s="17">
        <f>IF(C135="9D6A","9D6A",IF(OR(AND(C135=9424,E135=16114),AND(E135=16114,C135=9434),AND(C135=4160,E135=16114)),"COMP",IF(AND(C135=4215,E135=16114),"MC",IF(E135="",F135,(VLOOKUP(C135,Type,9,0))))))</f>
        <v>0</v>
      </c>
    </row>
    <row r="136" spans="11:20" ht="15">
      <c r="K136" s="16"/>
      <c r="L136" s="16"/>
      <c r="P136" s="17" t="str">
        <f t="shared" si="10"/>
        <v/>
      </c>
      <c r="Q136" s="17" t="str">
        <f t="shared" si="11"/>
        <v/>
      </c>
      <c r="R136" s="17" t="str">
        <f t="shared" si="12"/>
        <v/>
      </c>
      <c r="S136" s="17">
        <f t="shared" si="13"/>
        <v>0</v>
      </c>
      <c r="T136" s="17">
        <f>IF(C136="9D6A","9D6A",IF(OR(AND(C136=9424,E136=16114),AND(E136=16114,C136=9434),AND(C136=4160,E136=16114)),"COMP",IF(AND(C136=4215,E136=16114),"MC",IF(E136="",F136,(VLOOKUP(C136,Type,9,0))))))</f>
        <v>0</v>
      </c>
    </row>
    <row r="137" spans="11:20" ht="15">
      <c r="K137" s="16"/>
      <c r="L137" s="16"/>
      <c r="P137" s="17" t="str">
        <f t="shared" si="10"/>
        <v/>
      </c>
      <c r="Q137" s="17" t="str">
        <f t="shared" si="11"/>
        <v/>
      </c>
      <c r="R137" s="17" t="str">
        <f t="shared" si="12"/>
        <v/>
      </c>
      <c r="S137" s="17">
        <f t="shared" si="13"/>
        <v>0</v>
      </c>
      <c r="T137" s="17">
        <f>IF(C137="9D6A","9D6A",IF(OR(AND(C137=9424,E137=16114),AND(E137=16114,C137=9434),AND(C137=4160,E137=16114)),"COMP",IF(AND(C137=4215,E137=16114),"MC",IF(E137="",F137,(VLOOKUP(C137,Type,9,0))))))</f>
        <v>0</v>
      </c>
    </row>
    <row r="138" spans="11:20" ht="15">
      <c r="K138" s="16"/>
      <c r="L138" s="16"/>
      <c r="P138" s="17" t="str">
        <f t="shared" si="10"/>
        <v/>
      </c>
      <c r="Q138" s="17" t="str">
        <f t="shared" si="11"/>
        <v/>
      </c>
      <c r="R138" s="17" t="str">
        <f t="shared" si="12"/>
        <v/>
      </c>
      <c r="S138" s="17">
        <f t="shared" si="13"/>
        <v>0</v>
      </c>
      <c r="T138" s="17">
        <f>IF(C138="9D6A","9D6A",IF(OR(AND(C138=9424,E138=16114),AND(E138=16114,C138=9434),AND(C138=4160,E138=16114)),"COMP",IF(AND(C138=4215,E138=16114),"MC",IF(E138="",F138,(VLOOKUP(C138,Type,9,0))))))</f>
        <v>0</v>
      </c>
    </row>
    <row r="139" spans="11:20" ht="15">
      <c r="K139" s="16"/>
      <c r="L139" s="16"/>
      <c r="P139" s="17" t="str">
        <f t="shared" si="10"/>
        <v/>
      </c>
      <c r="Q139" s="17" t="str">
        <f t="shared" si="11"/>
        <v/>
      </c>
      <c r="R139" s="17" t="str">
        <f t="shared" si="12"/>
        <v/>
      </c>
      <c r="S139" s="17">
        <f t="shared" si="13"/>
        <v>0</v>
      </c>
      <c r="T139" s="17">
        <f>IF(C139="9D6A","9D6A",IF(OR(AND(C139=9424,E139=16114),AND(E139=16114,C139=9434),AND(C139=4160,E139=16114)),"COMP",IF(AND(C139=4215,E139=16114),"MC",IF(E139="",F139,(VLOOKUP(C139,Type,9,0))))))</f>
        <v>0</v>
      </c>
    </row>
    <row r="140" spans="11:20" ht="15">
      <c r="K140" s="16"/>
      <c r="L140" s="16"/>
      <c r="P140" s="17" t="str">
        <f t="shared" si="10"/>
        <v/>
      </c>
      <c r="Q140" s="17" t="str">
        <f t="shared" si="11"/>
        <v/>
      </c>
      <c r="R140" s="17" t="str">
        <f t="shared" si="12"/>
        <v/>
      </c>
      <c r="S140" s="17">
        <f t="shared" si="13"/>
        <v>0</v>
      </c>
      <c r="T140" s="17">
        <f>IF(C140="9D6A","9D6A",IF(OR(AND(C140=9424,E140=16114),AND(E140=16114,C140=9434),AND(C140=4160,E140=16114)),"COMP",IF(AND(C140=4215,E140=16114),"MC",IF(E140="",F140,(VLOOKUP(C140,Type,9,0))))))</f>
        <v>0</v>
      </c>
    </row>
    <row r="141" spans="11:20" ht="15">
      <c r="K141" s="16"/>
      <c r="L141" s="16"/>
      <c r="P141" s="17" t="str">
        <f t="shared" si="10"/>
        <v/>
      </c>
      <c r="Q141" s="17" t="str">
        <f t="shared" si="11"/>
        <v/>
      </c>
      <c r="R141" s="17" t="str">
        <f t="shared" si="12"/>
        <v/>
      </c>
      <c r="S141" s="17">
        <f t="shared" si="13"/>
        <v>0</v>
      </c>
      <c r="T141" s="17">
        <f>IF(C141="9D6A","9D6A",IF(OR(AND(C141=9424,E141=16114),AND(E141=16114,C141=9434),AND(C141=4160,E141=16114)),"COMP",IF(AND(C141=4215,E141=16114),"MC",IF(E141="",F141,(VLOOKUP(C141,Type,9,0))))))</f>
        <v>0</v>
      </c>
    </row>
    <row r="142" spans="11:20" ht="15">
      <c r="K142" s="16"/>
      <c r="L142" s="16"/>
      <c r="P142" s="17" t="str">
        <f t="shared" si="10"/>
        <v/>
      </c>
      <c r="Q142" s="17" t="str">
        <f t="shared" si="11"/>
        <v/>
      </c>
      <c r="R142" s="17" t="str">
        <f t="shared" si="12"/>
        <v/>
      </c>
      <c r="S142" s="17">
        <f t="shared" si="13"/>
        <v>0</v>
      </c>
      <c r="T142" s="17">
        <f>IF(C142="9D6A","9D6A",IF(OR(AND(C142=9424,E142=16114),AND(E142=16114,C142=9434),AND(C142=4160,E142=16114)),"COMP",IF(AND(C142=4215,E142=16114),"MC",IF(E142="",F142,(VLOOKUP(C142,Type,9,0))))))</f>
        <v>0</v>
      </c>
    </row>
    <row r="143" spans="11:20" ht="15">
      <c r="K143" s="16"/>
      <c r="L143" s="16"/>
      <c r="P143" s="17" t="str">
        <f t="shared" si="10"/>
        <v/>
      </c>
      <c r="Q143" s="17" t="str">
        <f t="shared" si="11"/>
        <v/>
      </c>
      <c r="R143" s="17" t="str">
        <f t="shared" si="12"/>
        <v/>
      </c>
      <c r="S143" s="17">
        <f t="shared" si="13"/>
        <v>0</v>
      </c>
      <c r="T143" s="17">
        <f>IF(C143="9D6A","9D6A",IF(OR(AND(C143=9424,E143=16114),AND(E143=16114,C143=9434),AND(C143=4160,E143=16114)),"COMP",IF(AND(C143=4215,E143=16114),"MC",IF(E143="",F143,(VLOOKUP(C143,Type,9,0))))))</f>
        <v>0</v>
      </c>
    </row>
    <row r="144" spans="11:20" ht="15">
      <c r="K144" s="16"/>
      <c r="L144" s="16"/>
      <c r="P144" s="17" t="str">
        <f t="shared" si="10"/>
        <v/>
      </c>
      <c r="Q144" s="17" t="str">
        <f t="shared" si="11"/>
        <v/>
      </c>
      <c r="R144" s="17" t="str">
        <f t="shared" si="12"/>
        <v/>
      </c>
      <c r="S144" s="17">
        <f t="shared" si="13"/>
        <v>0</v>
      </c>
      <c r="T144" s="17">
        <f>IF(C144="9D6A","9D6A",IF(OR(AND(C144=9424,E144=16114),AND(E144=16114,C144=9434),AND(C144=4160,E144=16114)),"COMP",IF(AND(C144=4215,E144=16114),"MC",IF(E144="",F144,(VLOOKUP(C144,Type,9,0))))))</f>
        <v>0</v>
      </c>
    </row>
    <row r="145" spans="11:20" ht="15">
      <c r="K145" s="16"/>
      <c r="L145" s="16"/>
      <c r="P145" s="17" t="str">
        <f t="shared" si="10"/>
        <v/>
      </c>
      <c r="Q145" s="17" t="str">
        <f t="shared" si="11"/>
        <v/>
      </c>
      <c r="R145" s="17" t="str">
        <f t="shared" si="12"/>
        <v/>
      </c>
      <c r="S145" s="17">
        <f t="shared" si="13"/>
        <v>0</v>
      </c>
      <c r="T145" s="17">
        <f>IF(C145="9D6A","9D6A",IF(OR(AND(C145=9424,E145=16114),AND(E145=16114,C145=9434),AND(C145=4160,E145=16114)),"COMP",IF(AND(C145=4215,E145=16114),"MC",IF(E145="",F145,(VLOOKUP(C145,Type,9,0))))))</f>
        <v>0</v>
      </c>
    </row>
    <row r="146" spans="11:20" ht="15">
      <c r="K146" s="16"/>
      <c r="L146" s="16"/>
      <c r="P146" s="17" t="str">
        <f t="shared" si="10"/>
        <v/>
      </c>
      <c r="Q146" s="17" t="str">
        <f t="shared" si="11"/>
        <v/>
      </c>
      <c r="R146" s="17" t="str">
        <f t="shared" si="12"/>
        <v/>
      </c>
      <c r="S146" s="17">
        <f t="shared" si="13"/>
        <v>0</v>
      </c>
      <c r="T146" s="17">
        <f>IF(C146="9D6A","9D6A",IF(OR(AND(C146=9424,E146=16114),AND(E146=16114,C146=9434),AND(C146=4160,E146=16114)),"COMP",IF(AND(C146=4215,E146=16114),"MC",IF(E146="",F146,(VLOOKUP(C146,Type,9,0))))))</f>
        <v>0</v>
      </c>
    </row>
    <row r="147" spans="11:20" ht="15">
      <c r="K147" s="16"/>
      <c r="L147" s="16"/>
      <c r="P147" s="17" t="str">
        <f t="shared" si="10"/>
        <v/>
      </c>
      <c r="Q147" s="17" t="str">
        <f t="shared" si="11"/>
        <v/>
      </c>
      <c r="R147" s="17" t="str">
        <f t="shared" si="12"/>
        <v/>
      </c>
      <c r="S147" s="17">
        <f t="shared" si="13"/>
        <v>0</v>
      </c>
      <c r="T147" s="17">
        <f>IF(C147="9D6A","9D6A",IF(OR(AND(C147=9424,E147=16114),AND(E147=16114,C147=9434),AND(C147=4160,E147=16114)),"COMP",IF(AND(C147=4215,E147=16114),"MC",IF(E147="",F147,(VLOOKUP(C147,Type,9,0))))))</f>
        <v>0</v>
      </c>
    </row>
    <row r="148" spans="11:20" ht="15">
      <c r="K148" s="16"/>
      <c r="L148" s="16"/>
      <c r="P148" s="17" t="str">
        <f t="shared" si="10"/>
        <v/>
      </c>
      <c r="Q148" s="17" t="str">
        <f t="shared" si="11"/>
        <v/>
      </c>
      <c r="R148" s="17" t="str">
        <f t="shared" si="12"/>
        <v/>
      </c>
      <c r="S148" s="17">
        <f t="shared" si="13"/>
        <v>0</v>
      </c>
      <c r="T148" s="17">
        <f>IF(C148="9D6A","9D6A",IF(OR(AND(C148=9424,E148=16114),AND(E148=16114,C148=9434),AND(C148=4160,E148=16114)),"COMP",IF(AND(C148=4215,E148=16114),"MC",IF(E148="",F148,(VLOOKUP(C148,Type,9,0))))))</f>
        <v>0</v>
      </c>
    </row>
    <row r="149" spans="11:20" ht="15">
      <c r="K149" s="16"/>
      <c r="L149" s="16"/>
      <c r="P149" s="17" t="str">
        <f t="shared" si="10"/>
        <v/>
      </c>
      <c r="Q149" s="17" t="str">
        <f t="shared" si="11"/>
        <v/>
      </c>
      <c r="R149" s="17" t="str">
        <f t="shared" si="12"/>
        <v/>
      </c>
      <c r="S149" s="17">
        <f t="shared" si="13"/>
        <v>0</v>
      </c>
      <c r="T149" s="17">
        <f>IF(C149="9D6A","9D6A",IF(OR(AND(C149=9424,E149=16114),AND(E149=16114,C149=9434),AND(C149=4160,E149=16114)),"COMP",IF(AND(C149=4215,E149=16114),"MC",IF(E149="",F149,(VLOOKUP(C149,Type,9,0))))))</f>
        <v>0</v>
      </c>
    </row>
    <row r="150" spans="11:20" ht="15">
      <c r="K150" s="16"/>
      <c r="L150" s="16"/>
      <c r="P150" s="17" t="str">
        <f t="shared" si="10"/>
        <v/>
      </c>
      <c r="Q150" s="17" t="str">
        <f t="shared" si="11"/>
        <v/>
      </c>
      <c r="R150" s="17" t="str">
        <f t="shared" si="12"/>
        <v/>
      </c>
      <c r="S150" s="17">
        <f t="shared" si="13"/>
        <v>0</v>
      </c>
      <c r="T150" s="17">
        <f>IF(C150="9D6A","9D6A",IF(OR(AND(C150=9424,E150=16114),AND(E150=16114,C150=9434),AND(C150=4160,E150=16114)),"COMP",IF(AND(C150=4215,E150=16114),"MC",IF(E150="",F150,(VLOOKUP(C150,Type,9,0))))))</f>
        <v>0</v>
      </c>
    </row>
    <row r="151" spans="11:20" ht="15">
      <c r="K151" s="16"/>
      <c r="L151" s="16"/>
      <c r="P151" s="17" t="str">
        <f t="shared" si="10"/>
        <v/>
      </c>
      <c r="Q151" s="17" t="str">
        <f t="shared" si="11"/>
        <v/>
      </c>
      <c r="R151" s="17" t="str">
        <f t="shared" si="12"/>
        <v/>
      </c>
      <c r="S151" s="17">
        <f t="shared" si="13"/>
        <v>0</v>
      </c>
      <c r="T151" s="17">
        <f>IF(C151="9D6A","9D6A",IF(OR(AND(C151=9424,E151=16114),AND(E151=16114,C151=9434),AND(C151=4160,E151=16114)),"COMP",IF(AND(C151=4215,E151=16114),"MC",IF(E151="",F151,(VLOOKUP(C151,Type,9,0))))))</f>
        <v>0</v>
      </c>
    </row>
    <row r="152" spans="11:20" ht="15">
      <c r="K152" s="16"/>
      <c r="L152" s="16"/>
      <c r="P152" s="17" t="str">
        <f t="shared" si="10"/>
        <v/>
      </c>
      <c r="Q152" s="17" t="str">
        <f t="shared" si="11"/>
        <v/>
      </c>
      <c r="R152" s="17" t="str">
        <f t="shared" si="12"/>
        <v/>
      </c>
      <c r="S152" s="17">
        <f t="shared" si="13"/>
        <v>0</v>
      </c>
      <c r="T152" s="17">
        <f>IF(C152="9D6A","9D6A",IF(OR(AND(C152=9424,E152=16114),AND(E152=16114,C152=9434),AND(C152=4160,E152=16114)),"COMP",IF(AND(C152=4215,E152=16114),"MC",IF(E152="",F152,(VLOOKUP(C152,Type,9,0))))))</f>
        <v>0</v>
      </c>
    </row>
    <row r="153" spans="11:20" ht="15">
      <c r="K153" s="16"/>
      <c r="L153" s="16"/>
      <c r="P153" s="17" t="str">
        <f t="shared" si="10"/>
        <v/>
      </c>
      <c r="Q153" s="17" t="str">
        <f t="shared" si="11"/>
        <v/>
      </c>
      <c r="R153" s="17" t="str">
        <f t="shared" si="12"/>
        <v/>
      </c>
      <c r="S153" s="17">
        <f t="shared" si="13"/>
        <v>0</v>
      </c>
      <c r="T153" s="17">
        <f>IF(C153="9D6A","9D6A",IF(OR(AND(C153=9424,E153=16114),AND(E153=16114,C153=9434),AND(C153=4160,E153=16114)),"COMP",IF(AND(C153=4215,E153=16114),"MC",IF(E153="",F153,(VLOOKUP(C153,Type,9,0))))))</f>
        <v>0</v>
      </c>
    </row>
    <row r="154" spans="11:20" ht="15">
      <c r="K154" s="16"/>
      <c r="L154" s="16"/>
      <c r="P154" s="17" t="str">
        <f t="shared" si="10"/>
        <v/>
      </c>
      <c r="Q154" s="17" t="str">
        <f t="shared" si="11"/>
        <v/>
      </c>
      <c r="R154" s="17" t="str">
        <f t="shared" si="12"/>
        <v/>
      </c>
      <c r="S154" s="17">
        <f t="shared" si="13"/>
        <v>0</v>
      </c>
      <c r="T154" s="17">
        <f>IF(C154="9D6A","9D6A",IF(OR(AND(C154=9424,E154=16114),AND(E154=16114,C154=9434),AND(C154=4160,E154=16114)),"COMP",IF(AND(C154=4215,E154=16114),"MC",IF(E154="",F154,(VLOOKUP(C154,Type,9,0))))))</f>
        <v>0</v>
      </c>
    </row>
    <row r="155" spans="11:20" ht="15">
      <c r="K155" s="16"/>
      <c r="L155" s="16"/>
      <c r="P155" s="17" t="str">
        <f t="shared" si="10"/>
        <v/>
      </c>
      <c r="Q155" s="17" t="str">
        <f t="shared" si="11"/>
        <v/>
      </c>
      <c r="R155" s="17" t="str">
        <f t="shared" si="12"/>
        <v/>
      </c>
      <c r="S155" s="17">
        <f t="shared" si="13"/>
        <v>0</v>
      </c>
      <c r="T155" s="17">
        <f>IF(C155="9D6A","9D6A",IF(OR(AND(C155=9424,E155=16114),AND(E155=16114,C155=9434),AND(C155=4160,E155=16114)),"COMP",IF(AND(C155=4215,E155=16114),"MC",IF(E155="",F155,(VLOOKUP(C155,Type,9,0))))))</f>
        <v>0</v>
      </c>
    </row>
    <row r="156" spans="11:20" ht="15">
      <c r="K156" s="16"/>
      <c r="L156" s="16"/>
      <c r="P156" s="17" t="str">
        <f t="shared" si="10"/>
        <v/>
      </c>
      <c r="Q156" s="17" t="str">
        <f t="shared" si="11"/>
        <v/>
      </c>
      <c r="R156" s="17" t="str">
        <f t="shared" si="12"/>
        <v/>
      </c>
      <c r="S156" s="17">
        <f t="shared" si="13"/>
        <v>0</v>
      </c>
      <c r="T156" s="17">
        <f>IF(C156="9D6A","9D6A",IF(OR(AND(C156=9424,E156=16114),AND(E156=16114,C156=9434),AND(C156=4160,E156=16114)),"COMP",IF(AND(C156=4215,E156=16114),"MC",IF(E156="",F156,(VLOOKUP(C156,Type,9,0))))))</f>
        <v>0</v>
      </c>
    </row>
    <row r="157" spans="11:20" ht="15">
      <c r="K157" s="16"/>
      <c r="L157" s="16"/>
      <c r="P157" s="17" t="str">
        <f t="shared" si="10"/>
        <v/>
      </c>
      <c r="Q157" s="17" t="str">
        <f t="shared" si="11"/>
        <v/>
      </c>
      <c r="R157" s="17" t="str">
        <f t="shared" si="12"/>
        <v/>
      </c>
      <c r="S157" s="17">
        <f t="shared" si="13"/>
        <v>0</v>
      </c>
      <c r="T157" s="17">
        <f>IF(C157="9D6A","9D6A",IF(OR(AND(C157=9424,E157=16114),AND(E157=16114,C157=9434),AND(C157=4160,E157=16114)),"COMP",IF(AND(C157=4215,E157=16114),"MC",IF(E157="",F157,(VLOOKUP(C157,Type,9,0))))))</f>
        <v>0</v>
      </c>
    </row>
    <row r="158" spans="11:20" ht="15">
      <c r="K158" s="16"/>
      <c r="L158" s="16"/>
      <c r="P158" s="17" t="str">
        <f t="shared" si="10"/>
        <v/>
      </c>
      <c r="Q158" s="17" t="str">
        <f t="shared" si="11"/>
        <v/>
      </c>
      <c r="R158" s="17" t="str">
        <f t="shared" si="12"/>
        <v/>
      </c>
      <c r="S158" s="17">
        <f t="shared" si="13"/>
        <v>0</v>
      </c>
      <c r="T158" s="17">
        <f>IF(C158="9D6A","9D6A",IF(OR(AND(C158=9424,E158=16114),AND(E158=16114,C158=9434),AND(C158=4160,E158=16114)),"COMP",IF(AND(C158=4215,E158=16114),"MC",IF(E158="",F158,(VLOOKUP(C158,Type,9,0))))))</f>
        <v>0</v>
      </c>
    </row>
    <row r="159" spans="11:20" ht="15">
      <c r="K159" s="16"/>
      <c r="L159" s="16"/>
      <c r="P159" s="17" t="str">
        <f t="shared" si="10"/>
        <v/>
      </c>
      <c r="Q159" s="17" t="str">
        <f t="shared" si="11"/>
        <v/>
      </c>
      <c r="R159" s="17" t="str">
        <f t="shared" si="12"/>
        <v/>
      </c>
      <c r="S159" s="17">
        <f t="shared" si="13"/>
        <v>0</v>
      </c>
      <c r="T159" s="17">
        <f>IF(C159="9D6A","9D6A",IF(OR(AND(C159=9424,E159=16114),AND(E159=16114,C159=9434),AND(C159=4160,E159=16114)),"COMP",IF(AND(C159=4215,E159=16114),"MC",IF(E159="",F159,(VLOOKUP(C159,Type,9,0))))))</f>
        <v>0</v>
      </c>
    </row>
    <row r="160" spans="11:20" ht="15">
      <c r="K160" s="16"/>
      <c r="L160" s="16"/>
      <c r="P160" s="17" t="str">
        <f t="shared" si="10"/>
        <v/>
      </c>
      <c r="Q160" s="17" t="str">
        <f t="shared" si="11"/>
        <v/>
      </c>
      <c r="R160" s="17" t="str">
        <f t="shared" si="12"/>
        <v/>
      </c>
      <c r="S160" s="17">
        <f t="shared" si="13"/>
        <v>0</v>
      </c>
      <c r="T160" s="17">
        <f>IF(C160="9D6A","9D6A",IF(OR(AND(C160=9424,E160=16114),AND(E160=16114,C160=9434),AND(C160=4160,E160=16114)),"COMP",IF(AND(C160=4215,E160=16114),"MC",IF(E160="",F160,(VLOOKUP(C160,Type,9,0))))))</f>
        <v>0</v>
      </c>
    </row>
    <row r="161" spans="11:20" ht="15">
      <c r="K161" s="16"/>
      <c r="L161" s="16"/>
      <c r="P161" s="17" t="str">
        <f t="shared" si="10"/>
        <v/>
      </c>
      <c r="Q161" s="17" t="str">
        <f t="shared" si="11"/>
        <v/>
      </c>
      <c r="R161" s="17" t="str">
        <f t="shared" si="12"/>
        <v/>
      </c>
      <c r="S161" s="17">
        <f t="shared" si="13"/>
        <v>0</v>
      </c>
      <c r="T161" s="17">
        <f>IF(C161="9D6A","9D6A",IF(OR(AND(C161=9424,E161=16114),AND(E161=16114,C161=9434),AND(C161=4160,E161=16114)),"COMP",IF(AND(C161=4215,E161=16114),"MC",IF(E161="",F161,(VLOOKUP(C161,Type,9,0))))))</f>
        <v>0</v>
      </c>
    </row>
    <row r="162" spans="11:20" ht="15">
      <c r="K162" s="16"/>
      <c r="L162" s="16"/>
      <c r="P162" s="17" t="str">
        <f t="shared" si="10"/>
        <v/>
      </c>
      <c r="Q162" s="17" t="str">
        <f t="shared" si="11"/>
        <v/>
      </c>
      <c r="R162" s="17" t="str">
        <f t="shared" si="12"/>
        <v/>
      </c>
      <c r="S162" s="17">
        <f aca="true" t="shared" si="14" ref="S162:S175">_xlfn.NUMBERVALUE(R162)-_xlfn.NUMBERVALUE(Q162)</f>
        <v>0</v>
      </c>
      <c r="T162" s="17">
        <f>IF(C162="9D6A","9D6A",IF(OR(AND(C162=9424,E162=16114),AND(E162=16114,C162=9434),AND(C162=4160,E162=16114)),"COMP",IF(AND(C162=4215,E162=16114),"MC",IF(E162="",F162,(VLOOKUP(C162,Type,9,0))))))</f>
        <v>0</v>
      </c>
    </row>
    <row r="163" spans="11:20" ht="15">
      <c r="K163" s="16"/>
      <c r="L163" s="16"/>
      <c r="P163" s="17" t="str">
        <f t="shared" si="10"/>
        <v/>
      </c>
      <c r="Q163" s="17" t="str">
        <f t="shared" si="11"/>
        <v/>
      </c>
      <c r="R163" s="17" t="str">
        <f t="shared" si="12"/>
        <v/>
      </c>
      <c r="S163" s="17">
        <f t="shared" si="14"/>
        <v>0</v>
      </c>
      <c r="T163" s="17">
        <f>IF(C163="9D6A","9D6A",IF(OR(AND(C163=9424,E163=16114),AND(E163=16114,C163=9434),AND(C163=4160,E163=16114)),"COMP",IF(AND(C163=4215,E163=16114),"MC",IF(E163="",F163,(VLOOKUP(C163,Type,9,0))))))</f>
        <v>0</v>
      </c>
    </row>
    <row r="164" spans="11:20" ht="15">
      <c r="K164" s="16"/>
      <c r="L164" s="16"/>
      <c r="P164" s="17" t="str">
        <f t="shared" si="10"/>
        <v/>
      </c>
      <c r="Q164" s="17" t="str">
        <f t="shared" si="11"/>
        <v/>
      </c>
      <c r="R164" s="17" t="str">
        <f t="shared" si="12"/>
        <v/>
      </c>
      <c r="S164" s="17">
        <f t="shared" si="14"/>
        <v>0</v>
      </c>
      <c r="T164" s="17">
        <f>IF(C164="9D6A","9D6A",IF(OR(AND(C164=9424,E164=16114),AND(E164=16114,C164=9434),AND(C164=4160,E164=16114)),"COMP",IF(AND(C164=4215,E164=16114),"MC",IF(E164="",F164,(VLOOKUP(C164,Type,9,0))))))</f>
        <v>0</v>
      </c>
    </row>
    <row r="165" spans="11:20" ht="15">
      <c r="K165" s="16"/>
      <c r="L165" s="16"/>
      <c r="P165" s="17" t="str">
        <f t="shared" si="10"/>
        <v/>
      </c>
      <c r="Q165" s="17" t="str">
        <f t="shared" si="11"/>
        <v/>
      </c>
      <c r="R165" s="17" t="str">
        <f t="shared" si="12"/>
        <v/>
      </c>
      <c r="S165" s="17">
        <f t="shared" si="14"/>
        <v>0</v>
      </c>
      <c r="T165" s="17">
        <f>IF(C165="9D6A","9D6A",IF(OR(AND(C165=9424,E165=16114),AND(E165=16114,C165=9434),AND(C165=4160,E165=16114)),"COMP",IF(AND(C165=4215,E165=16114),"MC",IF(E165="",F165,(VLOOKUP(C165,Type,9,0))))))</f>
        <v>0</v>
      </c>
    </row>
    <row r="166" spans="11:20" ht="15">
      <c r="K166" s="16"/>
      <c r="L166" s="16"/>
      <c r="P166" s="17" t="str">
        <f t="shared" si="10"/>
        <v/>
      </c>
      <c r="Q166" s="17" t="str">
        <f t="shared" si="11"/>
        <v/>
      </c>
      <c r="R166" s="17" t="str">
        <f t="shared" si="12"/>
        <v/>
      </c>
      <c r="S166" s="17">
        <f t="shared" si="14"/>
        <v>0</v>
      </c>
      <c r="T166" s="17">
        <f>IF(C166="9D6A","9D6A",IF(OR(AND(C166=9424,E166=16114),AND(E166=16114,C166=9434),AND(C166=4160,E166=16114)),"COMP",IF(AND(C166=4215,E166=16114),"MC",IF(E166="",F166,(VLOOKUP(C166,Type,9,0))))))</f>
        <v>0</v>
      </c>
    </row>
    <row r="167" spans="11:20" ht="15">
      <c r="K167" s="16"/>
      <c r="L167" s="16"/>
      <c r="P167" s="17" t="str">
        <f t="shared" si="10"/>
        <v/>
      </c>
      <c r="Q167" s="17" t="str">
        <f t="shared" si="11"/>
        <v/>
      </c>
      <c r="R167" s="17" t="str">
        <f t="shared" si="12"/>
        <v/>
      </c>
      <c r="S167" s="17">
        <f t="shared" si="14"/>
        <v>0</v>
      </c>
      <c r="T167" s="17">
        <f>IF(C167="9D6A","9D6A",IF(OR(AND(C167=9424,E167=16114),AND(E167=16114,C167=9434),AND(C167=4160,E167=16114)),"COMP",IF(AND(C167=4215,E167=16114),"MC",IF(E167="",F167,(VLOOKUP(C167,Type,9,0))))))</f>
        <v>0</v>
      </c>
    </row>
    <row r="168" spans="11:20" ht="15">
      <c r="K168" s="16"/>
      <c r="L168" s="16"/>
      <c r="P168" s="17" t="str">
        <f t="shared" si="10"/>
        <v/>
      </c>
      <c r="Q168" s="17" t="str">
        <f t="shared" si="11"/>
        <v/>
      </c>
      <c r="R168" s="17" t="str">
        <f t="shared" si="12"/>
        <v/>
      </c>
      <c r="S168" s="17">
        <f t="shared" si="14"/>
        <v>0</v>
      </c>
      <c r="T168" s="17">
        <f>IF(C168="9D6A","9D6A",IF(OR(AND(C168=9424,E168=16114),AND(E168=16114,C168=9434),AND(C168=4160,E168=16114)),"COMP",IF(AND(C168=4215,E168=16114),"MC",IF(E168="",F168,(VLOOKUP(C168,Type,9,0))))))</f>
        <v>0</v>
      </c>
    </row>
    <row r="169" spans="11:20" ht="15">
      <c r="K169" s="16"/>
      <c r="L169" s="16"/>
      <c r="P169" s="17" t="str">
        <f t="shared" si="10"/>
        <v/>
      </c>
      <c r="Q169" s="17" t="str">
        <f t="shared" si="11"/>
        <v/>
      </c>
      <c r="R169" s="17" t="str">
        <f t="shared" si="12"/>
        <v/>
      </c>
      <c r="S169" s="17">
        <f t="shared" si="14"/>
        <v>0</v>
      </c>
      <c r="T169" s="17">
        <f>IF(C169="9D6A","9D6A",IF(OR(AND(C169=9424,E169=16114),AND(E169=16114,C169=9434),AND(C169=4160,E169=16114)),"COMP",IF(AND(C169=4215,E169=16114),"MC",IF(E169="",F169,(VLOOKUP(C169,Type,9,0))))))</f>
        <v>0</v>
      </c>
    </row>
    <row r="170" spans="11:20" ht="15">
      <c r="K170" s="16"/>
      <c r="L170" s="16"/>
      <c r="P170" s="17" t="str">
        <f t="shared" si="10"/>
        <v/>
      </c>
      <c r="Q170" s="17" t="str">
        <f t="shared" si="11"/>
        <v/>
      </c>
      <c r="R170" s="17" t="str">
        <f t="shared" si="12"/>
        <v/>
      </c>
      <c r="S170" s="17">
        <f t="shared" si="14"/>
        <v>0</v>
      </c>
      <c r="T170" s="17">
        <f>IF(C170="9D6A","9D6A",IF(OR(AND(C170=9424,E170=16114),AND(E170=16114,C170=9434),AND(C170=4160,E170=16114)),"COMP",IF(AND(C170=4215,E170=16114),"MC",IF(E170="",F170,(VLOOKUP(C170,Type,9,0))))))</f>
        <v>0</v>
      </c>
    </row>
    <row r="171" spans="11:20" ht="15">
      <c r="K171" s="16"/>
      <c r="L171" s="16"/>
      <c r="P171" s="17" t="str">
        <f t="shared" si="10"/>
        <v/>
      </c>
      <c r="Q171" s="17" t="str">
        <f t="shared" si="11"/>
        <v/>
      </c>
      <c r="R171" s="17" t="str">
        <f t="shared" si="12"/>
        <v/>
      </c>
      <c r="S171" s="17">
        <f t="shared" si="14"/>
        <v>0</v>
      </c>
      <c r="T171" s="17">
        <f>IF(C171="9D6A","9D6A",IF(OR(AND(C171=9424,E171=16114),AND(E171=16114,C171=9434),AND(C171=4160,E171=16114)),"COMP",IF(AND(C171=4215,E171=16114),"MC",IF(E171="",F171,(VLOOKUP(C171,Type,9,0))))))</f>
        <v>0</v>
      </c>
    </row>
    <row r="172" spans="11:20" ht="15">
      <c r="K172" s="16"/>
      <c r="L172" s="16"/>
      <c r="P172" s="17" t="str">
        <f t="shared" si="10"/>
        <v/>
      </c>
      <c r="Q172" s="17" t="str">
        <f t="shared" si="11"/>
        <v/>
      </c>
      <c r="R172" s="17" t="str">
        <f t="shared" si="12"/>
        <v/>
      </c>
      <c r="S172" s="17">
        <f t="shared" si="14"/>
        <v>0</v>
      </c>
      <c r="T172" s="17">
        <f>IF(C172="9D6A","9D6A",IF(OR(AND(C172=9424,E172=16114),AND(E172=16114,C172=9434),AND(C172=4160,E172=16114)),"COMP",IF(AND(C172=4215,E172=16114),"MC",IF(E172="",F172,(VLOOKUP(C172,Type,9,0))))))</f>
        <v>0</v>
      </c>
    </row>
    <row r="173" spans="11:20" ht="15">
      <c r="K173" s="16"/>
      <c r="L173" s="16"/>
      <c r="P173" s="17" t="str">
        <f t="shared" si="10"/>
        <v/>
      </c>
      <c r="Q173" s="17" t="str">
        <f t="shared" si="11"/>
        <v/>
      </c>
      <c r="R173" s="17" t="str">
        <f t="shared" si="12"/>
        <v/>
      </c>
      <c r="S173" s="17">
        <f t="shared" si="14"/>
        <v>0</v>
      </c>
      <c r="T173" s="17">
        <f>IF(C173="9D6A","9D6A",IF(OR(AND(C173=9424,E173=16114),AND(E173=16114,C173=9434),AND(C173=4160,E173=16114)),"COMP",IF(AND(C173=4215,E173=16114),"MC",IF(E173="",F173,(VLOOKUP(C173,Type,9,0))))))</f>
        <v>0</v>
      </c>
    </row>
    <row r="174" spans="11:20" ht="15">
      <c r="K174" s="16"/>
      <c r="L174" s="16"/>
      <c r="P174" s="17" t="str">
        <f t="shared" si="10"/>
        <v/>
      </c>
      <c r="Q174" s="17" t="str">
        <f t="shared" si="11"/>
        <v/>
      </c>
      <c r="R174" s="17" t="str">
        <f t="shared" si="12"/>
        <v/>
      </c>
      <c r="S174" s="17">
        <f t="shared" si="14"/>
        <v>0</v>
      </c>
      <c r="T174" s="17">
        <f>IF(C174="9D6A","9D6A",IF(OR(AND(C174=9424,E174=16114),AND(E174=16114,C174=9434),AND(C174=4160,E174=16114)),"COMP",IF(AND(C174=4215,E174=16114),"MC",IF(E174="",F174,(VLOOKUP(C174,Type,9,0))))))</f>
        <v>0</v>
      </c>
    </row>
    <row r="175" spans="11:20" ht="15">
      <c r="K175" s="16"/>
      <c r="L175" s="16"/>
      <c r="P175" s="17" t="str">
        <f t="shared" si="10"/>
        <v/>
      </c>
      <c r="Q175" s="17" t="str">
        <f t="shared" si="11"/>
        <v/>
      </c>
      <c r="R175" s="17" t="str">
        <f t="shared" si="12"/>
        <v/>
      </c>
      <c r="S175" s="17">
        <f t="shared" si="14"/>
        <v>0</v>
      </c>
      <c r="T175" s="17">
        <f>IF(C175="9D6A","9D6A",IF(OR(AND(C175=9424,E175=16114),AND(E175=16114,C175=9434),AND(C175=4160,E175=16114)),"COMP",IF(AND(C175=4215,E175=16114),"MC",IF(E175="",F175,(VLOOKUP(C175,Type,9,0))))))</f>
        <v>0</v>
      </c>
    </row>
    <row r="176" spans="11:20" ht="15">
      <c r="K176" s="16"/>
      <c r="L176" s="16"/>
      <c r="P176" s="17" t="str">
        <f t="shared" si="10"/>
        <v/>
      </c>
      <c r="Q176" s="17" t="str">
        <f t="shared" si="11"/>
        <v/>
      </c>
      <c r="R176" s="17" t="str">
        <f t="shared" si="12"/>
        <v/>
      </c>
      <c r="S176" s="17">
        <f aca="true" t="shared" si="15" ref="S176:S239">_xlfn.NUMBERVALUE(R176)-_xlfn.NUMBERVALUE(Q176)</f>
        <v>0</v>
      </c>
      <c r="T176" s="17">
        <f>IF(C176="9D6A","9D6A",IF(OR(AND(C176=9424,E176=16114),AND(E176=16114,C176=9434),AND(C176=4160,E176=16114)),"COMP",IF(AND(C176=4215,E176=16114),"MC",IF(E176="",F176,(VLOOKUP(C176,Type,9,0))))))</f>
        <v>0</v>
      </c>
    </row>
    <row r="177" spans="11:20" ht="15">
      <c r="K177" s="16"/>
      <c r="L177" s="16"/>
      <c r="P177" s="17" t="str">
        <f t="shared" si="10"/>
        <v/>
      </c>
      <c r="Q177" s="17" t="str">
        <f t="shared" si="11"/>
        <v/>
      </c>
      <c r="R177" s="17" t="str">
        <f t="shared" si="12"/>
        <v/>
      </c>
      <c r="S177" s="17">
        <f t="shared" si="15"/>
        <v>0</v>
      </c>
      <c r="T177" s="17">
        <f>IF(C177="9D6A","9D6A",IF(OR(AND(C177=9424,E177=16114),AND(E177=16114,C177=9434),AND(C177=4160,E177=16114)),"COMP",IF(AND(C177=4215,E177=16114),"MC",IF(E177="",F177,(VLOOKUP(C177,Type,9,0))))))</f>
        <v>0</v>
      </c>
    </row>
    <row r="178" spans="11:20" ht="15">
      <c r="K178" s="16"/>
      <c r="L178" s="16"/>
      <c r="P178" s="17" t="str">
        <f t="shared" si="10"/>
        <v/>
      </c>
      <c r="Q178" s="17" t="str">
        <f t="shared" si="11"/>
        <v/>
      </c>
      <c r="R178" s="17" t="str">
        <f t="shared" si="12"/>
        <v/>
      </c>
      <c r="S178" s="17">
        <f t="shared" si="15"/>
        <v>0</v>
      </c>
      <c r="T178" s="17">
        <f>IF(C178="9D6A","9D6A",IF(OR(AND(C178=9424,E178=16114),AND(E178=16114,C178=9434),AND(C178=4160,E178=16114)),"COMP",IF(AND(C178=4215,E178=16114),"MC",IF(E178="",F178,(VLOOKUP(C178,Type,9,0))))))</f>
        <v>0</v>
      </c>
    </row>
    <row r="179" spans="11:20" ht="15">
      <c r="K179" s="16"/>
      <c r="L179" s="16"/>
      <c r="P179" s="17" t="str">
        <f t="shared" si="10"/>
        <v/>
      </c>
      <c r="Q179" s="17" t="str">
        <f t="shared" si="11"/>
        <v/>
      </c>
      <c r="R179" s="17" t="str">
        <f t="shared" si="12"/>
        <v/>
      </c>
      <c r="S179" s="17">
        <f t="shared" si="15"/>
        <v>0</v>
      </c>
      <c r="T179" s="17">
        <f>IF(C179="9D6A","9D6A",IF(OR(AND(C179=9424,E179=16114),AND(E179=16114,C179=9434),AND(C179=4160,E179=16114)),"COMP",IF(AND(C179=4215,E179=16114),"MC",IF(E179="",F179,(VLOOKUP(C179,Type,9,0))))))</f>
        <v>0</v>
      </c>
    </row>
    <row r="180" spans="11:20" ht="15">
      <c r="K180" s="16"/>
      <c r="L180" s="16"/>
      <c r="P180" s="17" t="str">
        <f t="shared" si="10"/>
        <v/>
      </c>
      <c r="Q180" s="17" t="str">
        <f t="shared" si="11"/>
        <v/>
      </c>
      <c r="R180" s="17" t="str">
        <f t="shared" si="12"/>
        <v/>
      </c>
      <c r="S180" s="17">
        <f t="shared" si="15"/>
        <v>0</v>
      </c>
      <c r="T180" s="17">
        <f>IF(C180="9D6A","9D6A",IF(OR(AND(C180=9424,E180=16114),AND(E180=16114,C180=9434),AND(C180=4160,E180=16114)),"COMP",IF(AND(C180=4215,E180=16114),"MC",IF(E180="",F180,(VLOOKUP(C180,Type,9,0))))))</f>
        <v>0</v>
      </c>
    </row>
    <row r="181" spans="11:20" ht="15">
      <c r="K181" s="16"/>
      <c r="L181" s="16"/>
      <c r="P181" s="17" t="str">
        <f t="shared" si="10"/>
        <v/>
      </c>
      <c r="Q181" s="17" t="str">
        <f t="shared" si="11"/>
        <v/>
      </c>
      <c r="R181" s="17" t="str">
        <f t="shared" si="12"/>
        <v/>
      </c>
      <c r="S181" s="17">
        <f t="shared" si="15"/>
        <v>0</v>
      </c>
      <c r="T181" s="17">
        <f>IF(C181="9D6A","9D6A",IF(OR(AND(C181=9424,E181=16114),AND(E181=16114,C181=9434),AND(C181=4160,E181=16114)),"COMP",IF(AND(C181=4215,E181=16114),"MC",IF(E181="",F181,(VLOOKUP(C181,Type,9,0))))))</f>
        <v>0</v>
      </c>
    </row>
    <row r="182" spans="11:20" ht="15">
      <c r="K182" s="16"/>
      <c r="L182" s="16"/>
      <c r="P182" s="17" t="str">
        <f t="shared" si="10"/>
        <v/>
      </c>
      <c r="Q182" s="17" t="str">
        <f t="shared" si="11"/>
        <v/>
      </c>
      <c r="R182" s="17" t="str">
        <f t="shared" si="12"/>
        <v/>
      </c>
      <c r="S182" s="17">
        <f t="shared" si="15"/>
        <v>0</v>
      </c>
      <c r="T182" s="17">
        <f>IF(C182="9D6A","9D6A",IF(OR(AND(C182=9424,E182=16114),AND(E182=16114,C182=9434),AND(C182=4160,E182=16114)),"COMP",IF(AND(C182=4215,E182=16114),"MC",IF(E182="",F182,(VLOOKUP(C182,Type,9,0))))))</f>
        <v>0</v>
      </c>
    </row>
    <row r="183" spans="11:20" ht="15">
      <c r="K183" s="16"/>
      <c r="L183" s="16"/>
      <c r="P183" s="17" t="str">
        <f t="shared" si="10"/>
        <v/>
      </c>
      <c r="Q183" s="17" t="str">
        <f t="shared" si="11"/>
        <v/>
      </c>
      <c r="R183" s="17" t="str">
        <f t="shared" si="12"/>
        <v/>
      </c>
      <c r="S183" s="17">
        <f t="shared" si="15"/>
        <v>0</v>
      </c>
      <c r="T183" s="17">
        <f>IF(C183="9D6A","9D6A",IF(OR(AND(C183=9424,E183=16114),AND(E183=16114,C183=9434),AND(C183=4160,E183=16114)),"COMP",IF(AND(C183=4215,E183=16114),"MC",IF(E183="",F183,(VLOOKUP(C183,Type,9,0))))))</f>
        <v>0</v>
      </c>
    </row>
    <row r="184" spans="11:20" ht="15">
      <c r="K184" s="16"/>
      <c r="L184" s="16"/>
      <c r="P184" s="17" t="str">
        <f t="shared" si="10"/>
        <v/>
      </c>
      <c r="Q184" s="17" t="str">
        <f t="shared" si="11"/>
        <v/>
      </c>
      <c r="R184" s="17" t="str">
        <f t="shared" si="12"/>
        <v/>
      </c>
      <c r="S184" s="17">
        <f t="shared" si="15"/>
        <v>0</v>
      </c>
      <c r="T184" s="17">
        <f>IF(C184="9D6A","9D6A",IF(OR(AND(C184=9424,E184=16114),AND(E184=16114,C184=9434),AND(C184=4160,E184=16114)),"COMP",IF(AND(C184=4215,E184=16114),"MC",IF(E184="",F184,(VLOOKUP(C184,Type,9,0))))))</f>
        <v>0</v>
      </c>
    </row>
    <row r="185" spans="11:20" ht="15">
      <c r="K185" s="16"/>
      <c r="L185" s="16"/>
      <c r="P185" s="17" t="str">
        <f t="shared" si="10"/>
        <v/>
      </c>
      <c r="Q185" s="17" t="str">
        <f t="shared" si="11"/>
        <v/>
      </c>
      <c r="R185" s="17" t="str">
        <f t="shared" si="12"/>
        <v/>
      </c>
      <c r="S185" s="17">
        <f t="shared" si="15"/>
        <v>0</v>
      </c>
      <c r="T185" s="17">
        <f>IF(C185="9D6A","9D6A",IF(OR(AND(C185=9424,E185=16114),AND(E185=16114,C185=9434),AND(C185=4160,E185=16114)),"COMP",IF(AND(C185=4215,E185=16114),"MC",IF(E185="",F185,(VLOOKUP(C185,Type,9,0))))))</f>
        <v>0</v>
      </c>
    </row>
    <row r="186" spans="11:20" ht="15">
      <c r="K186" s="16"/>
      <c r="L186" s="16"/>
      <c r="P186" s="17" t="str">
        <f t="shared" si="10"/>
        <v/>
      </c>
      <c r="Q186" s="17" t="str">
        <f t="shared" si="11"/>
        <v/>
      </c>
      <c r="R186" s="17" t="str">
        <f t="shared" si="12"/>
        <v/>
      </c>
      <c r="S186" s="17">
        <f t="shared" si="15"/>
        <v>0</v>
      </c>
      <c r="T186" s="17">
        <f>IF(C186="9D6A","9D6A",IF(OR(AND(C186=9424,E186=16114),AND(E186=16114,C186=9434),AND(C186=4160,E186=16114)),"COMP",IF(AND(C186=4215,E186=16114),"MC",IF(E186="",F186,(VLOOKUP(C186,Type,9,0))))))</f>
        <v>0</v>
      </c>
    </row>
    <row r="187" spans="11:20" ht="15">
      <c r="K187" s="16"/>
      <c r="L187" s="16"/>
      <c r="P187" s="17" t="str">
        <f t="shared" si="10"/>
        <v/>
      </c>
      <c r="Q187" s="17" t="str">
        <f t="shared" si="11"/>
        <v/>
      </c>
      <c r="R187" s="17" t="str">
        <f t="shared" si="12"/>
        <v/>
      </c>
      <c r="S187" s="17">
        <f t="shared" si="15"/>
        <v>0</v>
      </c>
      <c r="T187" s="17">
        <f>IF(C187="9D6A","9D6A",IF(OR(AND(C187=9424,E187=16114),AND(E187=16114,C187=9434),AND(C187=4160,E187=16114)),"COMP",IF(AND(C187=4215,E187=16114),"MC",IF(E187="",F187,(VLOOKUP(C187,Type,9,0))))))</f>
        <v>0</v>
      </c>
    </row>
    <row r="188" spans="11:20" ht="15">
      <c r="K188" s="16"/>
      <c r="L188" s="16"/>
      <c r="P188" s="17" t="str">
        <f t="shared" si="10"/>
        <v/>
      </c>
      <c r="Q188" s="17" t="str">
        <f t="shared" si="11"/>
        <v/>
      </c>
      <c r="R188" s="17" t="str">
        <f t="shared" si="12"/>
        <v/>
      </c>
      <c r="S188" s="17">
        <f t="shared" si="15"/>
        <v>0</v>
      </c>
      <c r="T188" s="17">
        <f>IF(C188="9D6A","9D6A",IF(OR(AND(C188=9424,E188=16114),AND(E188=16114,C188=9434),AND(C188=4160,E188=16114)),"COMP",IF(AND(C188=4215,E188=16114),"MC",IF(E188="",F188,(VLOOKUP(C188,Type,9,0))))))</f>
        <v>0</v>
      </c>
    </row>
    <row r="189" spans="11:20" ht="15">
      <c r="K189" s="16"/>
      <c r="L189" s="16"/>
      <c r="P189" s="17" t="str">
        <f t="shared" si="10"/>
        <v/>
      </c>
      <c r="Q189" s="17" t="str">
        <f t="shared" si="11"/>
        <v/>
      </c>
      <c r="R189" s="17" t="str">
        <f t="shared" si="12"/>
        <v/>
      </c>
      <c r="S189" s="17">
        <f t="shared" si="15"/>
        <v>0</v>
      </c>
      <c r="T189" s="17">
        <f>IF(C189="9D6A","9D6A",IF(OR(AND(C189=9424,E189=16114),AND(E189=16114,C189=9434),AND(C189=4160,E189=16114)),"COMP",IF(AND(C189=4215,E189=16114),"MC",IF(E189="",F189,(VLOOKUP(C189,Type,9,0))))))</f>
        <v>0</v>
      </c>
    </row>
    <row r="190" spans="11:20" ht="15">
      <c r="K190" s="16"/>
      <c r="L190" s="16"/>
      <c r="P190" s="17" t="str">
        <f t="shared" si="10"/>
        <v/>
      </c>
      <c r="Q190" s="17" t="str">
        <f t="shared" si="11"/>
        <v/>
      </c>
      <c r="R190" s="17" t="str">
        <f t="shared" si="12"/>
        <v/>
      </c>
      <c r="S190" s="17">
        <f t="shared" si="15"/>
        <v>0</v>
      </c>
      <c r="T190" s="17">
        <f>IF(C190="9D6A","9D6A",IF(OR(AND(C190=9424,E190=16114),AND(E190=16114,C190=9434),AND(C190=4160,E190=16114)),"COMP",IF(AND(C190=4215,E190=16114),"MC",IF(E190="",F190,(VLOOKUP(C190,Type,9,0))))))</f>
        <v>0</v>
      </c>
    </row>
    <row r="191" spans="11:20" ht="15">
      <c r="K191" s="16"/>
      <c r="L191" s="16"/>
      <c r="P191" s="17" t="str">
        <f t="shared" si="10"/>
        <v/>
      </c>
      <c r="Q191" s="17" t="str">
        <f t="shared" si="11"/>
        <v/>
      </c>
      <c r="R191" s="17" t="str">
        <f t="shared" si="12"/>
        <v/>
      </c>
      <c r="S191" s="17">
        <f t="shared" si="15"/>
        <v>0</v>
      </c>
      <c r="T191" s="17">
        <f>IF(C191="9D6A","9D6A",IF(OR(AND(C191=9424,E191=16114),AND(E191=16114,C191=9434),AND(C191=4160,E191=16114)),"COMP",IF(AND(C191=4215,E191=16114),"MC",IF(E191="",F191,(VLOOKUP(C191,Type,9,0))))))</f>
        <v>0</v>
      </c>
    </row>
    <row r="192" spans="11:20" ht="15">
      <c r="K192" s="16"/>
      <c r="L192" s="16"/>
      <c r="P192" s="17" t="str">
        <f t="shared" si="10"/>
        <v/>
      </c>
      <c r="Q192" s="17" t="str">
        <f t="shared" si="11"/>
        <v/>
      </c>
      <c r="R192" s="17" t="str">
        <f t="shared" si="12"/>
        <v/>
      </c>
      <c r="S192" s="17">
        <f t="shared" si="15"/>
        <v>0</v>
      </c>
      <c r="T192" s="17">
        <f>IF(C192="9D6A","9D6A",IF(OR(AND(C192=9424,E192=16114),AND(E192=16114,C192=9434),AND(C192=4160,E192=16114)),"COMP",IF(AND(C192=4215,E192=16114),"MC",IF(E192="",F192,(VLOOKUP(C192,Type,9,0))))))</f>
        <v>0</v>
      </c>
    </row>
    <row r="193" spans="11:20" ht="15">
      <c r="K193" s="16"/>
      <c r="L193" s="16"/>
      <c r="P193" s="17" t="str">
        <f t="shared" si="10"/>
        <v/>
      </c>
      <c r="Q193" s="17" t="str">
        <f t="shared" si="11"/>
        <v/>
      </c>
      <c r="R193" s="17" t="str">
        <f t="shared" si="12"/>
        <v/>
      </c>
      <c r="S193" s="17">
        <f t="shared" si="15"/>
        <v>0</v>
      </c>
      <c r="T193" s="17">
        <f>IF(C193="9D6A","9D6A",IF(OR(AND(C193=9424,E193=16114),AND(E193=16114,C193=9434),AND(C193=4160,E193=16114)),"COMP",IF(AND(C193=4215,E193=16114),"MC",IF(E193="",F193,(VLOOKUP(C193,Type,9,0))))))</f>
        <v>0</v>
      </c>
    </row>
    <row r="194" spans="11:20" ht="15">
      <c r="K194" s="16"/>
      <c r="L194" s="16"/>
      <c r="P194" s="17" t="str">
        <f aca="true" t="shared" si="16" ref="P194:P257">IF(ISNA(VLOOKUP(C194,Type,3,0)),"",VLOOKUP(C194,Type,3,0))</f>
        <v/>
      </c>
      <c r="Q194" s="17" t="str">
        <f aca="true" t="shared" si="17" ref="Q194:Q257">IF(H194="D",I194,"")</f>
        <v/>
      </c>
      <c r="R194" s="17" t="str">
        <f aca="true" t="shared" si="18" ref="R194:R257">IF(H194="C",I194,"")</f>
        <v/>
      </c>
      <c r="S194" s="17">
        <f t="shared" si="15"/>
        <v>0</v>
      </c>
      <c r="T194" s="17">
        <f>IF(C194="9D6A","9D6A",IF(OR(AND(C194=9424,E194=16114),AND(E194=16114,C194=9434),AND(C194=4160,E194=16114)),"COMP",IF(AND(C194=4215,E194=16114),"MC",IF(E194="",F194,(VLOOKUP(C194,Type,9,0))))))</f>
        <v>0</v>
      </c>
    </row>
    <row r="195" spans="11:20" ht="15">
      <c r="K195" s="16"/>
      <c r="L195" s="16"/>
      <c r="P195" s="17" t="str">
        <f t="shared" si="16"/>
        <v/>
      </c>
      <c r="Q195" s="17" t="str">
        <f t="shared" si="17"/>
        <v/>
      </c>
      <c r="R195" s="17" t="str">
        <f t="shared" si="18"/>
        <v/>
      </c>
      <c r="S195" s="17">
        <f t="shared" si="15"/>
        <v>0</v>
      </c>
      <c r="T195" s="17">
        <f>IF(C195="9D6A","9D6A",IF(OR(AND(C195=9424,E195=16114),AND(E195=16114,C195=9434),AND(C195=4160,E195=16114)),"COMP",IF(AND(C195=4215,E195=16114),"MC",IF(E195="",F195,(VLOOKUP(C195,Type,9,0))))))</f>
        <v>0</v>
      </c>
    </row>
    <row r="196" spans="11:20" ht="15">
      <c r="K196" s="16"/>
      <c r="L196" s="16"/>
      <c r="P196" s="17" t="str">
        <f t="shared" si="16"/>
        <v/>
      </c>
      <c r="Q196" s="17" t="str">
        <f t="shared" si="17"/>
        <v/>
      </c>
      <c r="R196" s="17" t="str">
        <f t="shared" si="18"/>
        <v/>
      </c>
      <c r="S196" s="17">
        <f t="shared" si="15"/>
        <v>0</v>
      </c>
      <c r="T196" s="17">
        <f>IF(C196="9D6A","9D6A",IF(OR(AND(C196=9424,E196=16114),AND(E196=16114,C196=9434),AND(C196=4160,E196=16114)),"COMP",IF(AND(C196=4215,E196=16114),"MC",IF(E196="",F196,(VLOOKUP(C196,Type,9,0))))))</f>
        <v>0</v>
      </c>
    </row>
    <row r="197" spans="11:20" ht="15">
      <c r="K197" s="16"/>
      <c r="L197" s="16"/>
      <c r="P197" s="17" t="str">
        <f t="shared" si="16"/>
        <v/>
      </c>
      <c r="Q197" s="17" t="str">
        <f t="shared" si="17"/>
        <v/>
      </c>
      <c r="R197" s="17" t="str">
        <f t="shared" si="18"/>
        <v/>
      </c>
      <c r="S197" s="17">
        <f t="shared" si="15"/>
        <v>0</v>
      </c>
      <c r="T197" s="17">
        <f>IF(C197="9D6A","9D6A",IF(OR(AND(C197=9424,E197=16114),AND(E197=16114,C197=9434),AND(C197=4160,E197=16114)),"COMP",IF(AND(C197=4215,E197=16114),"MC",IF(E197="",F197,(VLOOKUP(C197,Type,9,0))))))</f>
        <v>0</v>
      </c>
    </row>
    <row r="198" spans="11:20" ht="15">
      <c r="K198" s="16"/>
      <c r="L198" s="16"/>
      <c r="P198" s="17" t="str">
        <f t="shared" si="16"/>
        <v/>
      </c>
      <c r="Q198" s="17" t="str">
        <f t="shared" si="17"/>
        <v/>
      </c>
      <c r="R198" s="17" t="str">
        <f t="shared" si="18"/>
        <v/>
      </c>
      <c r="S198" s="17">
        <f t="shared" si="15"/>
        <v>0</v>
      </c>
      <c r="T198" s="17">
        <f>IF(C198="9D6A","9D6A",IF(OR(AND(C198=9424,E198=16114),AND(E198=16114,C198=9434),AND(C198=4160,E198=16114)),"COMP",IF(AND(C198=4215,E198=16114),"MC",IF(E198="",F198,(VLOOKUP(C198,Type,9,0))))))</f>
        <v>0</v>
      </c>
    </row>
    <row r="199" spans="11:20" ht="15">
      <c r="K199" s="16"/>
      <c r="L199" s="16"/>
      <c r="P199" s="17" t="str">
        <f t="shared" si="16"/>
        <v/>
      </c>
      <c r="Q199" s="17" t="str">
        <f t="shared" si="17"/>
        <v/>
      </c>
      <c r="R199" s="17" t="str">
        <f t="shared" si="18"/>
        <v/>
      </c>
      <c r="S199" s="17">
        <f t="shared" si="15"/>
        <v>0</v>
      </c>
      <c r="T199" s="17">
        <f>IF(C199="9D6A","9D6A",IF(OR(AND(C199=9424,E199=16114),AND(E199=16114,C199=9434),AND(C199=4160,E199=16114)),"COMP",IF(AND(C199=4215,E199=16114),"MC",IF(E199="",F199,(VLOOKUP(C199,Type,9,0))))))</f>
        <v>0</v>
      </c>
    </row>
    <row r="200" spans="11:20" ht="15">
      <c r="K200" s="16"/>
      <c r="L200" s="16"/>
      <c r="P200" s="17" t="str">
        <f t="shared" si="16"/>
        <v/>
      </c>
      <c r="Q200" s="17" t="str">
        <f t="shared" si="17"/>
        <v/>
      </c>
      <c r="R200" s="17" t="str">
        <f t="shared" si="18"/>
        <v/>
      </c>
      <c r="S200" s="17">
        <f t="shared" si="15"/>
        <v>0</v>
      </c>
      <c r="T200" s="17">
        <f>IF(C200="9D6A","9D6A",IF(OR(AND(C200=9424,E200=16114),AND(E200=16114,C200=9434),AND(C200=4160,E200=16114)),"COMP",IF(AND(C200=4215,E200=16114),"MC",IF(E200="",F200,(VLOOKUP(C200,Type,9,0))))))</f>
        <v>0</v>
      </c>
    </row>
    <row r="201" spans="11:20" ht="15">
      <c r="K201" s="16"/>
      <c r="L201" s="16"/>
      <c r="P201" s="17" t="str">
        <f t="shared" si="16"/>
        <v/>
      </c>
      <c r="Q201" s="17" t="str">
        <f t="shared" si="17"/>
        <v/>
      </c>
      <c r="R201" s="17" t="str">
        <f t="shared" si="18"/>
        <v/>
      </c>
      <c r="S201" s="17">
        <f t="shared" si="15"/>
        <v>0</v>
      </c>
      <c r="T201" s="17">
        <f>IF(C201="9D6A","9D6A",IF(OR(AND(C201=9424,E201=16114),AND(E201=16114,C201=9434),AND(C201=4160,E201=16114)),"COMP",IF(AND(C201=4215,E201=16114),"MC",IF(E201="",F201,(VLOOKUP(C201,Type,9,0))))))</f>
        <v>0</v>
      </c>
    </row>
    <row r="202" spans="11:20" ht="15">
      <c r="K202" s="16"/>
      <c r="L202" s="16"/>
      <c r="P202" s="17" t="str">
        <f t="shared" si="16"/>
        <v/>
      </c>
      <c r="Q202" s="17" t="str">
        <f t="shared" si="17"/>
        <v/>
      </c>
      <c r="R202" s="17" t="str">
        <f t="shared" si="18"/>
        <v/>
      </c>
      <c r="S202" s="17">
        <f t="shared" si="15"/>
        <v>0</v>
      </c>
      <c r="T202" s="17">
        <f>IF(C202="9D6A","9D6A",IF(OR(AND(C202=9424,E202=16114),AND(E202=16114,C202=9434),AND(C202=4160,E202=16114)),"COMP",IF(AND(C202=4215,E202=16114),"MC",IF(E202="",F202,(VLOOKUP(C202,Type,9,0))))))</f>
        <v>0</v>
      </c>
    </row>
    <row r="203" spans="11:20" ht="15">
      <c r="K203" s="16"/>
      <c r="L203" s="16"/>
      <c r="P203" s="17" t="str">
        <f t="shared" si="16"/>
        <v/>
      </c>
      <c r="Q203" s="17" t="str">
        <f t="shared" si="17"/>
        <v/>
      </c>
      <c r="R203" s="17" t="str">
        <f t="shared" si="18"/>
        <v/>
      </c>
      <c r="S203" s="17">
        <f t="shared" si="15"/>
        <v>0</v>
      </c>
      <c r="T203" s="17">
        <f>IF(C203="9D6A","9D6A",IF(OR(AND(C203=9424,E203=16114),AND(E203=16114,C203=9434),AND(C203=4160,E203=16114)),"COMP",IF(AND(C203=4215,E203=16114),"MC",IF(E203="",F203,(VLOOKUP(C203,Type,9,0))))))</f>
        <v>0</v>
      </c>
    </row>
    <row r="204" spans="11:20" ht="15">
      <c r="K204" s="16"/>
      <c r="L204" s="16"/>
      <c r="P204" s="17" t="str">
        <f t="shared" si="16"/>
        <v/>
      </c>
      <c r="Q204" s="17" t="str">
        <f t="shared" si="17"/>
        <v/>
      </c>
      <c r="R204" s="17" t="str">
        <f t="shared" si="18"/>
        <v/>
      </c>
      <c r="S204" s="17">
        <f t="shared" si="15"/>
        <v>0</v>
      </c>
      <c r="T204" s="17">
        <f>IF(C204="9D6A","9D6A",IF(OR(AND(C204=9424,E204=16114),AND(E204=16114,C204=9434),AND(C204=4160,E204=16114)),"COMP",IF(AND(C204=4215,E204=16114),"MC",IF(E204="",F204,(VLOOKUP(C204,Type,9,0))))))</f>
        <v>0</v>
      </c>
    </row>
    <row r="205" spans="11:20" ht="15">
      <c r="K205" s="16"/>
      <c r="L205" s="16"/>
      <c r="P205" s="17" t="str">
        <f t="shared" si="16"/>
        <v/>
      </c>
      <c r="Q205" s="17" t="str">
        <f t="shared" si="17"/>
        <v/>
      </c>
      <c r="R205" s="17" t="str">
        <f t="shared" si="18"/>
        <v/>
      </c>
      <c r="S205" s="17">
        <f t="shared" si="15"/>
        <v>0</v>
      </c>
      <c r="T205" s="17">
        <f>IF(C205="9D6A","9D6A",IF(OR(AND(C205=9424,E205=16114),AND(E205=16114,C205=9434),AND(C205=4160,E205=16114)),"COMP",IF(AND(C205=4215,E205=16114),"MC",IF(E205="",F205,(VLOOKUP(C205,Type,9,0))))))</f>
        <v>0</v>
      </c>
    </row>
    <row r="206" spans="11:20" ht="15">
      <c r="K206" s="16"/>
      <c r="L206" s="16"/>
      <c r="P206" s="17" t="str">
        <f t="shared" si="16"/>
        <v/>
      </c>
      <c r="Q206" s="17" t="str">
        <f t="shared" si="17"/>
        <v/>
      </c>
      <c r="R206" s="17" t="str">
        <f t="shared" si="18"/>
        <v/>
      </c>
      <c r="S206" s="17">
        <f t="shared" si="15"/>
        <v>0</v>
      </c>
      <c r="T206" s="17">
        <f>IF(C206="9D6A","9D6A",IF(OR(AND(C206=9424,E206=16114),AND(E206=16114,C206=9434),AND(C206=4160,E206=16114)),"COMP",IF(AND(C206=4215,E206=16114),"MC",IF(E206="",F206,(VLOOKUP(C206,Type,9,0))))))</f>
        <v>0</v>
      </c>
    </row>
    <row r="207" spans="11:20" ht="15">
      <c r="K207" s="16"/>
      <c r="L207" s="16"/>
      <c r="P207" s="17" t="str">
        <f t="shared" si="16"/>
        <v/>
      </c>
      <c r="Q207" s="17" t="str">
        <f t="shared" si="17"/>
        <v/>
      </c>
      <c r="R207" s="17" t="str">
        <f t="shared" si="18"/>
        <v/>
      </c>
      <c r="S207" s="17">
        <f t="shared" si="15"/>
        <v>0</v>
      </c>
      <c r="T207" s="17">
        <f>IF(C207="9D6A","9D6A",IF(OR(AND(C207=9424,E207=16114),AND(E207=16114,C207=9434),AND(C207=4160,E207=16114)),"COMP",IF(AND(C207=4215,E207=16114),"MC",IF(E207="",F207,(VLOOKUP(C207,Type,9,0))))))</f>
        <v>0</v>
      </c>
    </row>
    <row r="208" spans="11:20" ht="15">
      <c r="K208" s="16"/>
      <c r="L208" s="16"/>
      <c r="P208" s="17" t="str">
        <f t="shared" si="16"/>
        <v/>
      </c>
      <c r="Q208" s="17" t="str">
        <f t="shared" si="17"/>
        <v/>
      </c>
      <c r="R208" s="17" t="str">
        <f t="shared" si="18"/>
        <v/>
      </c>
      <c r="S208" s="17">
        <f t="shared" si="15"/>
        <v>0</v>
      </c>
      <c r="T208" s="17">
        <f>IF(C208="9D6A","9D6A",IF(OR(AND(C208=9424,E208=16114),AND(E208=16114,C208=9434),AND(C208=4160,E208=16114)),"COMP",IF(AND(C208=4215,E208=16114),"MC",IF(E208="",F208,(VLOOKUP(C208,Type,9,0))))))</f>
        <v>0</v>
      </c>
    </row>
    <row r="209" spans="11:20" ht="15">
      <c r="K209" s="16"/>
      <c r="L209" s="16"/>
      <c r="P209" s="17" t="str">
        <f t="shared" si="16"/>
        <v/>
      </c>
      <c r="Q209" s="17" t="str">
        <f t="shared" si="17"/>
        <v/>
      </c>
      <c r="R209" s="17" t="str">
        <f t="shared" si="18"/>
        <v/>
      </c>
      <c r="S209" s="17">
        <f t="shared" si="15"/>
        <v>0</v>
      </c>
      <c r="T209" s="17">
        <f>IF(C209="9D6A","9D6A",IF(OR(AND(C209=9424,E209=16114),AND(E209=16114,C209=9434),AND(C209=4160,E209=16114)),"COMP",IF(AND(C209=4215,E209=16114),"MC",IF(E209="",F209,(VLOOKUP(C209,Type,9,0))))))</f>
        <v>0</v>
      </c>
    </row>
    <row r="210" spans="11:20" ht="15">
      <c r="K210" s="16"/>
      <c r="L210" s="16"/>
      <c r="P210" s="17" t="str">
        <f t="shared" si="16"/>
        <v/>
      </c>
      <c r="Q210" s="17" t="str">
        <f t="shared" si="17"/>
        <v/>
      </c>
      <c r="R210" s="17" t="str">
        <f t="shared" si="18"/>
        <v/>
      </c>
      <c r="S210" s="17">
        <f t="shared" si="15"/>
        <v>0</v>
      </c>
      <c r="T210" s="17">
        <f>IF(C210="9D6A","9D6A",IF(OR(AND(C210=9424,E210=16114),AND(E210=16114,C210=9434),AND(C210=4160,E210=16114)),"COMP",IF(AND(C210=4215,E210=16114),"MC",IF(E210="",F210,(VLOOKUP(C210,Type,9,0))))))</f>
        <v>0</v>
      </c>
    </row>
    <row r="211" spans="11:20" ht="15">
      <c r="K211" s="16"/>
      <c r="L211" s="16"/>
      <c r="P211" s="17" t="str">
        <f t="shared" si="16"/>
        <v/>
      </c>
      <c r="Q211" s="17" t="str">
        <f t="shared" si="17"/>
        <v/>
      </c>
      <c r="R211" s="17" t="str">
        <f t="shared" si="18"/>
        <v/>
      </c>
      <c r="S211" s="17">
        <f t="shared" si="15"/>
        <v>0</v>
      </c>
      <c r="T211" s="17">
        <f>IF(C211="9D6A","9D6A",IF(OR(AND(C211=9424,E211=16114),AND(E211=16114,C211=9434),AND(C211=4160,E211=16114)),"COMP",IF(AND(C211=4215,E211=16114),"MC",IF(E211="",F211,(VLOOKUP(C211,Type,9,0))))))</f>
        <v>0</v>
      </c>
    </row>
    <row r="212" spans="11:20" ht="15">
      <c r="K212" s="16"/>
      <c r="L212" s="16"/>
      <c r="P212" s="17" t="str">
        <f t="shared" si="16"/>
        <v/>
      </c>
      <c r="Q212" s="17" t="str">
        <f t="shared" si="17"/>
        <v/>
      </c>
      <c r="R212" s="17" t="str">
        <f t="shared" si="18"/>
        <v/>
      </c>
      <c r="S212" s="17">
        <f t="shared" si="15"/>
        <v>0</v>
      </c>
      <c r="T212" s="17">
        <f>IF(C212="9D6A","9D6A",IF(OR(AND(C212=9424,E212=16114),AND(E212=16114,C212=9434),AND(C212=4160,E212=16114)),"COMP",IF(AND(C212=4215,E212=16114),"MC",IF(E212="",F212,(VLOOKUP(C212,Type,9,0))))))</f>
        <v>0</v>
      </c>
    </row>
    <row r="213" spans="11:20" ht="15">
      <c r="K213" s="16"/>
      <c r="L213" s="16"/>
      <c r="P213" s="17" t="str">
        <f t="shared" si="16"/>
        <v/>
      </c>
      <c r="Q213" s="17" t="str">
        <f t="shared" si="17"/>
        <v/>
      </c>
      <c r="R213" s="17" t="str">
        <f t="shared" si="18"/>
        <v/>
      </c>
      <c r="S213" s="17">
        <f t="shared" si="15"/>
        <v>0</v>
      </c>
      <c r="T213" s="17">
        <f>IF(C213="9D6A","9D6A",IF(OR(AND(C213=9424,E213=16114),AND(E213=16114,C213=9434),AND(C213=4160,E213=16114)),"COMP",IF(AND(C213=4215,E213=16114),"MC",IF(E213="",F213,(VLOOKUP(C213,Type,9,0))))))</f>
        <v>0</v>
      </c>
    </row>
    <row r="214" spans="11:20" ht="15">
      <c r="K214" s="16"/>
      <c r="L214" s="16"/>
      <c r="P214" s="17" t="str">
        <f t="shared" si="16"/>
        <v/>
      </c>
      <c r="Q214" s="17" t="str">
        <f t="shared" si="17"/>
        <v/>
      </c>
      <c r="R214" s="17" t="str">
        <f t="shared" si="18"/>
        <v/>
      </c>
      <c r="S214" s="17">
        <f t="shared" si="15"/>
        <v>0</v>
      </c>
      <c r="T214" s="17">
        <f>IF(C214="9D6A","9D6A",IF(OR(AND(C214=9424,E214=16114),AND(E214=16114,C214=9434),AND(C214=4160,E214=16114)),"COMP",IF(AND(C214=4215,E214=16114),"MC",IF(E214="",F214,(VLOOKUP(C214,Type,9,0))))))</f>
        <v>0</v>
      </c>
    </row>
    <row r="215" spans="11:20" ht="15">
      <c r="K215" s="16"/>
      <c r="L215" s="16"/>
      <c r="P215" s="17" t="str">
        <f t="shared" si="16"/>
        <v/>
      </c>
      <c r="Q215" s="17" t="str">
        <f t="shared" si="17"/>
        <v/>
      </c>
      <c r="R215" s="17" t="str">
        <f t="shared" si="18"/>
        <v/>
      </c>
      <c r="S215" s="17">
        <f t="shared" si="15"/>
        <v>0</v>
      </c>
      <c r="T215" s="17">
        <f>IF(C215="9D6A","9D6A",IF(OR(AND(C215=9424,E215=16114),AND(E215=16114,C215=9434),AND(C215=4160,E215=16114)),"COMP",IF(AND(C215=4215,E215=16114),"MC",IF(E215="",F215,(VLOOKUP(C215,Type,9,0))))))</f>
        <v>0</v>
      </c>
    </row>
    <row r="216" spans="11:20" ht="15">
      <c r="K216" s="16"/>
      <c r="L216" s="16"/>
      <c r="P216" s="17" t="str">
        <f t="shared" si="16"/>
        <v/>
      </c>
      <c r="Q216" s="17" t="str">
        <f t="shared" si="17"/>
        <v/>
      </c>
      <c r="R216" s="17" t="str">
        <f t="shared" si="18"/>
        <v/>
      </c>
      <c r="S216" s="17">
        <f t="shared" si="15"/>
        <v>0</v>
      </c>
      <c r="T216" s="17">
        <f>IF(C216="9D6A","9D6A",IF(OR(AND(C216=9424,E216=16114),AND(E216=16114,C216=9434),AND(C216=4160,E216=16114)),"COMP",IF(AND(C216=4215,E216=16114),"MC",IF(E216="",F216,(VLOOKUP(C216,Type,9,0))))))</f>
        <v>0</v>
      </c>
    </row>
    <row r="217" spans="11:20" ht="15">
      <c r="K217" s="16"/>
      <c r="L217" s="16"/>
      <c r="P217" s="17" t="str">
        <f t="shared" si="16"/>
        <v/>
      </c>
      <c r="Q217" s="17" t="str">
        <f t="shared" si="17"/>
        <v/>
      </c>
      <c r="R217" s="17" t="str">
        <f t="shared" si="18"/>
        <v/>
      </c>
      <c r="S217" s="17">
        <f t="shared" si="15"/>
        <v>0</v>
      </c>
      <c r="T217" s="17">
        <f>IF(C217="9D6A","9D6A",IF(OR(AND(C217=9424,E217=16114),AND(E217=16114,C217=9434),AND(C217=4160,E217=16114)),"COMP",IF(AND(C217=4215,E217=16114),"MC",IF(E217="",F217,(VLOOKUP(C217,Type,9,0))))))</f>
        <v>0</v>
      </c>
    </row>
    <row r="218" spans="11:20" ht="15">
      <c r="K218" s="16"/>
      <c r="L218" s="16"/>
      <c r="P218" s="17" t="str">
        <f t="shared" si="16"/>
        <v/>
      </c>
      <c r="Q218" s="17" t="str">
        <f t="shared" si="17"/>
        <v/>
      </c>
      <c r="R218" s="17" t="str">
        <f t="shared" si="18"/>
        <v/>
      </c>
      <c r="S218" s="17">
        <f t="shared" si="15"/>
        <v>0</v>
      </c>
      <c r="T218" s="17">
        <f>IF(C218="9D6A","9D6A",IF(OR(AND(C218=9424,E218=16114),AND(E218=16114,C218=9434),AND(C218=4160,E218=16114)),"COMP",IF(AND(C218=4215,E218=16114),"MC",IF(E218="",F218,(VLOOKUP(C218,Type,9,0))))))</f>
        <v>0</v>
      </c>
    </row>
    <row r="219" spans="11:20" ht="15">
      <c r="K219" s="16"/>
      <c r="L219" s="16"/>
      <c r="P219" s="17" t="str">
        <f t="shared" si="16"/>
        <v/>
      </c>
      <c r="Q219" s="17" t="str">
        <f t="shared" si="17"/>
        <v/>
      </c>
      <c r="R219" s="17" t="str">
        <f t="shared" si="18"/>
        <v/>
      </c>
      <c r="S219" s="17">
        <f t="shared" si="15"/>
        <v>0</v>
      </c>
      <c r="T219" s="17">
        <f>IF(C219="9D6A","9D6A",IF(OR(AND(C219=9424,E219=16114),AND(E219=16114,C219=9434),AND(C219=4160,E219=16114)),"COMP",IF(AND(C219=4215,E219=16114),"MC",IF(E219="",F219,(VLOOKUP(C219,Type,9,0))))))</f>
        <v>0</v>
      </c>
    </row>
    <row r="220" spans="11:20" ht="15">
      <c r="K220" s="16"/>
      <c r="L220" s="16"/>
      <c r="P220" s="17" t="str">
        <f t="shared" si="16"/>
        <v/>
      </c>
      <c r="Q220" s="17" t="str">
        <f t="shared" si="17"/>
        <v/>
      </c>
      <c r="R220" s="17" t="str">
        <f t="shared" si="18"/>
        <v/>
      </c>
      <c r="S220" s="17">
        <f t="shared" si="15"/>
        <v>0</v>
      </c>
      <c r="T220" s="17">
        <f>IF(C220="9D6A","9D6A",IF(OR(AND(C220=9424,E220=16114),AND(E220=16114,C220=9434),AND(C220=4160,E220=16114)),"COMP",IF(AND(C220=4215,E220=16114),"MC",IF(E220="",F220,(VLOOKUP(C220,Type,9,0))))))</f>
        <v>0</v>
      </c>
    </row>
    <row r="221" spans="11:20" ht="15">
      <c r="K221" s="16"/>
      <c r="L221" s="16"/>
      <c r="P221" s="17" t="str">
        <f t="shared" si="16"/>
        <v/>
      </c>
      <c r="Q221" s="17" t="str">
        <f t="shared" si="17"/>
        <v/>
      </c>
      <c r="R221" s="17" t="str">
        <f t="shared" si="18"/>
        <v/>
      </c>
      <c r="S221" s="17">
        <f t="shared" si="15"/>
        <v>0</v>
      </c>
      <c r="T221" s="17">
        <f>IF(C221="9D6A","9D6A",IF(OR(AND(C221=9424,E221=16114),AND(E221=16114,C221=9434),AND(C221=4160,E221=16114)),"COMP",IF(AND(C221=4215,E221=16114),"MC",IF(E221="",F221,(VLOOKUP(C221,Type,9,0))))))</f>
        <v>0</v>
      </c>
    </row>
    <row r="222" spans="11:20" ht="15">
      <c r="K222" s="16"/>
      <c r="L222" s="16"/>
      <c r="P222" s="17" t="str">
        <f t="shared" si="16"/>
        <v/>
      </c>
      <c r="Q222" s="17" t="str">
        <f t="shared" si="17"/>
        <v/>
      </c>
      <c r="R222" s="17" t="str">
        <f t="shared" si="18"/>
        <v/>
      </c>
      <c r="S222" s="17">
        <f t="shared" si="15"/>
        <v>0</v>
      </c>
      <c r="T222" s="17">
        <f>IF(C222="9D6A","9D6A",IF(OR(AND(C222=9424,E222=16114),AND(E222=16114,C222=9434),AND(C222=4160,E222=16114)),"COMP",IF(AND(C222=4215,E222=16114),"MC",IF(E222="",F222,(VLOOKUP(C222,Type,9,0))))))</f>
        <v>0</v>
      </c>
    </row>
    <row r="223" spans="11:20" ht="15">
      <c r="K223" s="16"/>
      <c r="L223" s="16"/>
      <c r="P223" s="17" t="str">
        <f t="shared" si="16"/>
        <v/>
      </c>
      <c r="Q223" s="17" t="str">
        <f t="shared" si="17"/>
        <v/>
      </c>
      <c r="R223" s="17" t="str">
        <f t="shared" si="18"/>
        <v/>
      </c>
      <c r="S223" s="17">
        <f t="shared" si="15"/>
        <v>0</v>
      </c>
      <c r="T223" s="17">
        <f>IF(C223="9D6A","9D6A",IF(OR(AND(C223=9424,E223=16114),AND(E223=16114,C223=9434),AND(C223=4160,E223=16114)),"COMP",IF(AND(C223=4215,E223=16114),"MC",IF(E223="",F223,(VLOOKUP(C223,Type,9,0))))))</f>
        <v>0</v>
      </c>
    </row>
    <row r="224" spans="11:20" ht="15">
      <c r="K224" s="16"/>
      <c r="L224" s="16"/>
      <c r="P224" s="17" t="str">
        <f t="shared" si="16"/>
        <v/>
      </c>
      <c r="Q224" s="17" t="str">
        <f t="shared" si="17"/>
        <v/>
      </c>
      <c r="R224" s="17" t="str">
        <f t="shared" si="18"/>
        <v/>
      </c>
      <c r="S224" s="17">
        <f t="shared" si="15"/>
        <v>0</v>
      </c>
      <c r="T224" s="17">
        <f>IF(C224="9D6A","9D6A",IF(OR(AND(C224=9424,E224=16114),AND(E224=16114,C224=9434),AND(C224=4160,E224=16114)),"COMP",IF(AND(C224=4215,E224=16114),"MC",IF(E224="",F224,(VLOOKUP(C224,Type,9,0))))))</f>
        <v>0</v>
      </c>
    </row>
    <row r="225" spans="11:20" ht="15">
      <c r="K225" s="16"/>
      <c r="L225" s="16"/>
      <c r="P225" s="17" t="str">
        <f t="shared" si="16"/>
        <v/>
      </c>
      <c r="Q225" s="17" t="str">
        <f t="shared" si="17"/>
        <v/>
      </c>
      <c r="R225" s="17" t="str">
        <f t="shared" si="18"/>
        <v/>
      </c>
      <c r="S225" s="17">
        <f t="shared" si="15"/>
        <v>0</v>
      </c>
      <c r="T225" s="17">
        <f>IF(C225="9D6A","9D6A",IF(OR(AND(C225=9424,E225=16114),AND(E225=16114,C225=9434),AND(C225=4160,E225=16114)),"COMP",IF(AND(C225=4215,E225=16114),"MC",IF(E225="",F225,(VLOOKUP(C225,Type,9,0))))))</f>
        <v>0</v>
      </c>
    </row>
    <row r="226" spans="11:20" ht="15">
      <c r="K226" s="16"/>
      <c r="L226" s="16"/>
      <c r="P226" s="17" t="str">
        <f t="shared" si="16"/>
        <v/>
      </c>
      <c r="Q226" s="17" t="str">
        <f t="shared" si="17"/>
        <v/>
      </c>
      <c r="R226" s="17" t="str">
        <f t="shared" si="18"/>
        <v/>
      </c>
      <c r="S226" s="17">
        <f t="shared" si="15"/>
        <v>0</v>
      </c>
      <c r="T226" s="17">
        <f>IF(C226="9D6A","9D6A",IF(OR(AND(C226=9424,E226=16114),AND(E226=16114,C226=9434),AND(C226=4160,E226=16114)),"COMP",IF(AND(C226=4215,E226=16114),"MC",IF(E226="",F226,(VLOOKUP(C226,Type,9,0))))))</f>
        <v>0</v>
      </c>
    </row>
    <row r="227" spans="11:20" ht="15">
      <c r="K227" s="16"/>
      <c r="L227" s="16"/>
      <c r="P227" s="17" t="str">
        <f t="shared" si="16"/>
        <v/>
      </c>
      <c r="Q227" s="17" t="str">
        <f t="shared" si="17"/>
        <v/>
      </c>
      <c r="R227" s="17" t="str">
        <f t="shared" si="18"/>
        <v/>
      </c>
      <c r="S227" s="17">
        <f t="shared" si="15"/>
        <v>0</v>
      </c>
      <c r="T227" s="17">
        <f>IF(C227="9D6A","9D6A",IF(OR(AND(C227=9424,E227=16114),AND(E227=16114,C227=9434),AND(C227=4160,E227=16114)),"COMP",IF(AND(C227=4215,E227=16114),"MC",IF(E227="",F227,(VLOOKUP(C227,Type,9,0))))))</f>
        <v>0</v>
      </c>
    </row>
    <row r="228" spans="11:20" ht="15">
      <c r="K228" s="16"/>
      <c r="L228" s="16"/>
      <c r="P228" s="17" t="str">
        <f t="shared" si="16"/>
        <v/>
      </c>
      <c r="Q228" s="17" t="str">
        <f t="shared" si="17"/>
        <v/>
      </c>
      <c r="R228" s="17" t="str">
        <f t="shared" si="18"/>
        <v/>
      </c>
      <c r="S228" s="17">
        <f t="shared" si="15"/>
        <v>0</v>
      </c>
      <c r="T228" s="17">
        <f>IF(C228="9D6A","9D6A",IF(OR(AND(C228=9424,E228=16114),AND(E228=16114,C228=9434),AND(C228=4160,E228=16114)),"COMP",IF(AND(C228=4215,E228=16114),"MC",IF(E228="",F228,(VLOOKUP(C228,Type,9,0))))))</f>
        <v>0</v>
      </c>
    </row>
    <row r="229" spans="11:20" ht="15">
      <c r="K229" s="16"/>
      <c r="L229" s="16"/>
      <c r="P229" s="17" t="str">
        <f t="shared" si="16"/>
        <v/>
      </c>
      <c r="Q229" s="17" t="str">
        <f t="shared" si="17"/>
        <v/>
      </c>
      <c r="R229" s="17" t="str">
        <f t="shared" si="18"/>
        <v/>
      </c>
      <c r="S229" s="17">
        <f t="shared" si="15"/>
        <v>0</v>
      </c>
      <c r="T229" s="17">
        <f>IF(C229="9D6A","9D6A",IF(OR(AND(C229=9424,E229=16114),AND(E229=16114,C229=9434),AND(C229=4160,E229=16114)),"COMP",IF(AND(C229=4215,E229=16114),"MC",IF(E229="",F229,(VLOOKUP(C229,Type,9,0))))))</f>
        <v>0</v>
      </c>
    </row>
    <row r="230" spans="11:20" ht="15">
      <c r="K230" s="16"/>
      <c r="L230" s="16"/>
      <c r="P230" s="17" t="str">
        <f t="shared" si="16"/>
        <v/>
      </c>
      <c r="Q230" s="17" t="str">
        <f t="shared" si="17"/>
        <v/>
      </c>
      <c r="R230" s="17" t="str">
        <f t="shared" si="18"/>
        <v/>
      </c>
      <c r="S230" s="17">
        <f t="shared" si="15"/>
        <v>0</v>
      </c>
      <c r="T230" s="17">
        <f>IF(C230="9D6A","9D6A",IF(OR(AND(C230=9424,E230=16114),AND(E230=16114,C230=9434),AND(C230=4160,E230=16114)),"COMP",IF(AND(C230=4215,E230=16114),"MC",IF(E230="",F230,(VLOOKUP(C230,Type,9,0))))))</f>
        <v>0</v>
      </c>
    </row>
    <row r="231" spans="11:20" ht="15">
      <c r="K231" s="16"/>
      <c r="L231" s="16"/>
      <c r="P231" s="17" t="str">
        <f t="shared" si="16"/>
        <v/>
      </c>
      <c r="Q231" s="17" t="str">
        <f t="shared" si="17"/>
        <v/>
      </c>
      <c r="R231" s="17" t="str">
        <f t="shared" si="18"/>
        <v/>
      </c>
      <c r="S231" s="17">
        <f t="shared" si="15"/>
        <v>0</v>
      </c>
      <c r="T231" s="17">
        <f>IF(C231="9D6A","9D6A",IF(OR(AND(C231=9424,E231=16114),AND(E231=16114,C231=9434),AND(C231=4160,E231=16114)),"COMP",IF(AND(C231=4215,E231=16114),"MC",IF(E231="",F231,(VLOOKUP(C231,Type,9,0))))))</f>
        <v>0</v>
      </c>
    </row>
    <row r="232" spans="11:20" ht="15">
      <c r="K232" s="16"/>
      <c r="L232" s="16"/>
      <c r="P232" s="17" t="str">
        <f t="shared" si="16"/>
        <v/>
      </c>
      <c r="Q232" s="17" t="str">
        <f t="shared" si="17"/>
        <v/>
      </c>
      <c r="R232" s="17" t="str">
        <f t="shared" si="18"/>
        <v/>
      </c>
      <c r="S232" s="17">
        <f t="shared" si="15"/>
        <v>0</v>
      </c>
      <c r="T232" s="17">
        <f>IF(C232="9D6A","9D6A",IF(OR(AND(C232=9424,E232=16114),AND(E232=16114,C232=9434),AND(C232=4160,E232=16114)),"COMP",IF(AND(C232=4215,E232=16114),"MC",IF(E232="",F232,(VLOOKUP(C232,Type,9,0))))))</f>
        <v>0</v>
      </c>
    </row>
    <row r="233" spans="11:20" ht="15">
      <c r="K233" s="16"/>
      <c r="L233" s="16"/>
      <c r="P233" s="17" t="str">
        <f t="shared" si="16"/>
        <v/>
      </c>
      <c r="Q233" s="17" t="str">
        <f t="shared" si="17"/>
        <v/>
      </c>
      <c r="R233" s="17" t="str">
        <f t="shared" si="18"/>
        <v/>
      </c>
      <c r="S233" s="17">
        <f t="shared" si="15"/>
        <v>0</v>
      </c>
      <c r="T233" s="17">
        <f>IF(C233="9D6A","9D6A",IF(OR(AND(C233=9424,E233=16114),AND(E233=16114,C233=9434),AND(C233=4160,E233=16114)),"COMP",IF(AND(C233=4215,E233=16114),"MC",IF(E233="",F233,(VLOOKUP(C233,Type,9,0))))))</f>
        <v>0</v>
      </c>
    </row>
    <row r="234" spans="11:20" ht="15">
      <c r="K234" s="16"/>
      <c r="L234" s="16"/>
      <c r="P234" s="17" t="str">
        <f t="shared" si="16"/>
        <v/>
      </c>
      <c r="Q234" s="17" t="str">
        <f t="shared" si="17"/>
        <v/>
      </c>
      <c r="R234" s="17" t="str">
        <f t="shared" si="18"/>
        <v/>
      </c>
      <c r="S234" s="17">
        <f t="shared" si="15"/>
        <v>0</v>
      </c>
      <c r="T234" s="17">
        <f>IF(C234="9D6A","9D6A",IF(OR(AND(C234=9424,E234=16114),AND(E234=16114,C234=9434),AND(C234=4160,E234=16114)),"COMP",IF(AND(C234=4215,E234=16114),"MC",IF(E234="",F234,(VLOOKUP(C234,Type,9,0))))))</f>
        <v>0</v>
      </c>
    </row>
    <row r="235" spans="11:20" ht="15">
      <c r="K235" s="16"/>
      <c r="L235" s="16"/>
      <c r="P235" s="17" t="str">
        <f t="shared" si="16"/>
        <v/>
      </c>
      <c r="Q235" s="17" t="str">
        <f t="shared" si="17"/>
        <v/>
      </c>
      <c r="R235" s="17" t="str">
        <f t="shared" si="18"/>
        <v/>
      </c>
      <c r="S235" s="17">
        <f t="shared" si="15"/>
        <v>0</v>
      </c>
      <c r="T235" s="17">
        <f>IF(C235="9D6A","9D6A",IF(OR(AND(C235=9424,E235=16114),AND(E235=16114,C235=9434),AND(C235=4160,E235=16114)),"COMP",IF(AND(C235=4215,E235=16114),"MC",IF(E235="",F235,(VLOOKUP(C235,Type,9,0))))))</f>
        <v>0</v>
      </c>
    </row>
    <row r="236" spans="11:20" ht="15">
      <c r="K236" s="16"/>
      <c r="L236" s="16"/>
      <c r="P236" s="17" t="str">
        <f t="shared" si="16"/>
        <v/>
      </c>
      <c r="Q236" s="17" t="str">
        <f t="shared" si="17"/>
        <v/>
      </c>
      <c r="R236" s="17" t="str">
        <f t="shared" si="18"/>
        <v/>
      </c>
      <c r="S236" s="17">
        <f t="shared" si="15"/>
        <v>0</v>
      </c>
      <c r="T236" s="17">
        <f>IF(C236="9D6A","9D6A",IF(OR(AND(C236=9424,E236=16114),AND(E236=16114,C236=9434),AND(C236=4160,E236=16114)),"COMP",IF(AND(C236=4215,E236=16114),"MC",IF(E236="",F236,(VLOOKUP(C236,Type,9,0))))))</f>
        <v>0</v>
      </c>
    </row>
    <row r="237" spans="11:20" ht="15">
      <c r="K237" s="16"/>
      <c r="L237" s="16"/>
      <c r="P237" s="17" t="str">
        <f t="shared" si="16"/>
        <v/>
      </c>
      <c r="Q237" s="17" t="str">
        <f t="shared" si="17"/>
        <v/>
      </c>
      <c r="R237" s="17" t="str">
        <f t="shared" si="18"/>
        <v/>
      </c>
      <c r="S237" s="17">
        <f t="shared" si="15"/>
        <v>0</v>
      </c>
      <c r="T237" s="17">
        <f>IF(C237="9D6A","9D6A",IF(OR(AND(C237=9424,E237=16114),AND(E237=16114,C237=9434),AND(C237=4160,E237=16114)),"COMP",IF(AND(C237=4215,E237=16114),"MC",IF(E237="",F237,(VLOOKUP(C237,Type,9,0))))))</f>
        <v>0</v>
      </c>
    </row>
    <row r="238" spans="11:20" ht="15">
      <c r="K238" s="16"/>
      <c r="L238" s="16"/>
      <c r="P238" s="17" t="str">
        <f t="shared" si="16"/>
        <v/>
      </c>
      <c r="Q238" s="17" t="str">
        <f t="shared" si="17"/>
        <v/>
      </c>
      <c r="R238" s="17" t="str">
        <f t="shared" si="18"/>
        <v/>
      </c>
      <c r="S238" s="17">
        <f t="shared" si="15"/>
        <v>0</v>
      </c>
      <c r="T238" s="17">
        <f>IF(C238="9D6A","9D6A",IF(OR(AND(C238=9424,E238=16114),AND(E238=16114,C238=9434),AND(C238=4160,E238=16114)),"COMP",IF(AND(C238=4215,E238=16114),"MC",IF(E238="",F238,(VLOOKUP(C238,Type,9,0))))))</f>
        <v>0</v>
      </c>
    </row>
    <row r="239" spans="11:20" ht="15">
      <c r="K239" s="16"/>
      <c r="L239" s="16"/>
      <c r="P239" s="17" t="str">
        <f t="shared" si="16"/>
        <v/>
      </c>
      <c r="Q239" s="17" t="str">
        <f t="shared" si="17"/>
        <v/>
      </c>
      <c r="R239" s="17" t="str">
        <f t="shared" si="18"/>
        <v/>
      </c>
      <c r="S239" s="17">
        <f t="shared" si="15"/>
        <v>0</v>
      </c>
      <c r="T239" s="17">
        <f>IF(C239="9D6A","9D6A",IF(OR(AND(C239=9424,E239=16114),AND(E239=16114,C239=9434),AND(C239=4160,E239=16114)),"COMP",IF(AND(C239=4215,E239=16114),"MC",IF(E239="",F239,(VLOOKUP(C239,Type,9,0))))))</f>
        <v>0</v>
      </c>
    </row>
    <row r="240" spans="11:20" ht="15">
      <c r="K240" s="16"/>
      <c r="L240" s="16"/>
      <c r="P240" s="17" t="str">
        <f t="shared" si="16"/>
        <v/>
      </c>
      <c r="Q240" s="17" t="str">
        <f t="shared" si="17"/>
        <v/>
      </c>
      <c r="R240" s="17" t="str">
        <f t="shared" si="18"/>
        <v/>
      </c>
      <c r="S240" s="17">
        <f aca="true" t="shared" si="19" ref="S240:S303">_xlfn.NUMBERVALUE(R240)-_xlfn.NUMBERVALUE(Q240)</f>
        <v>0</v>
      </c>
      <c r="T240" s="17">
        <f>IF(C240="9D6A","9D6A",IF(OR(AND(C240=9424,E240=16114),AND(E240=16114,C240=9434),AND(C240=4160,E240=16114)),"COMP",IF(AND(C240=4215,E240=16114),"MC",IF(E240="",F240,(VLOOKUP(C240,Type,9,0))))))</f>
        <v>0</v>
      </c>
    </row>
    <row r="241" spans="11:20" ht="15">
      <c r="K241" s="16"/>
      <c r="L241" s="16"/>
      <c r="P241" s="17" t="str">
        <f t="shared" si="16"/>
        <v/>
      </c>
      <c r="Q241" s="17" t="str">
        <f t="shared" si="17"/>
        <v/>
      </c>
      <c r="R241" s="17" t="str">
        <f t="shared" si="18"/>
        <v/>
      </c>
      <c r="S241" s="17">
        <f t="shared" si="19"/>
        <v>0</v>
      </c>
      <c r="T241" s="17">
        <f>IF(C241="9D6A","9D6A",IF(OR(AND(C241=9424,E241=16114),AND(E241=16114,C241=9434),AND(C241=4160,E241=16114)),"COMP",IF(AND(C241=4215,E241=16114),"MC",IF(E241="",F241,(VLOOKUP(C241,Type,9,0))))))</f>
        <v>0</v>
      </c>
    </row>
    <row r="242" spans="11:20" ht="15">
      <c r="K242" s="16"/>
      <c r="L242" s="16"/>
      <c r="P242" s="17" t="str">
        <f t="shared" si="16"/>
        <v/>
      </c>
      <c r="Q242" s="17" t="str">
        <f t="shared" si="17"/>
        <v/>
      </c>
      <c r="R242" s="17" t="str">
        <f t="shared" si="18"/>
        <v/>
      </c>
      <c r="S242" s="17">
        <f t="shared" si="19"/>
        <v>0</v>
      </c>
      <c r="T242" s="17">
        <f>IF(C242="9D6A","9D6A",IF(OR(AND(C242=9424,E242=16114),AND(E242=16114,C242=9434),AND(C242=4160,E242=16114)),"COMP",IF(AND(C242=4215,E242=16114),"MC",IF(E242="",F242,(VLOOKUP(C242,Type,9,0))))))</f>
        <v>0</v>
      </c>
    </row>
    <row r="243" spans="11:20" ht="15">
      <c r="K243" s="16"/>
      <c r="L243" s="16"/>
      <c r="P243" s="17" t="str">
        <f t="shared" si="16"/>
        <v/>
      </c>
      <c r="Q243" s="17" t="str">
        <f t="shared" si="17"/>
        <v/>
      </c>
      <c r="R243" s="17" t="str">
        <f t="shared" si="18"/>
        <v/>
      </c>
      <c r="S243" s="17">
        <f t="shared" si="19"/>
        <v>0</v>
      </c>
      <c r="T243" s="17">
        <f>IF(C243="9D6A","9D6A",IF(OR(AND(C243=9424,E243=16114),AND(E243=16114,C243=9434),AND(C243=4160,E243=16114)),"COMP",IF(AND(C243=4215,E243=16114),"MC",IF(E243="",F243,(VLOOKUP(C243,Type,9,0))))))</f>
        <v>0</v>
      </c>
    </row>
    <row r="244" spans="11:20" ht="15">
      <c r="K244" s="16"/>
      <c r="L244" s="16"/>
      <c r="P244" s="17" t="str">
        <f t="shared" si="16"/>
        <v/>
      </c>
      <c r="Q244" s="17" t="str">
        <f t="shared" si="17"/>
        <v/>
      </c>
      <c r="R244" s="17" t="str">
        <f t="shared" si="18"/>
        <v/>
      </c>
      <c r="S244" s="17">
        <f t="shared" si="19"/>
        <v>0</v>
      </c>
      <c r="T244" s="17">
        <f>IF(C244="9D6A","9D6A",IF(OR(AND(C244=9424,E244=16114),AND(E244=16114,C244=9434),AND(C244=4160,E244=16114)),"COMP",IF(AND(C244=4215,E244=16114),"MC",IF(E244="",F244,(VLOOKUP(C244,Type,9,0))))))</f>
        <v>0</v>
      </c>
    </row>
    <row r="245" spans="11:20" ht="15">
      <c r="K245" s="16"/>
      <c r="L245" s="16"/>
      <c r="P245" s="17" t="str">
        <f t="shared" si="16"/>
        <v/>
      </c>
      <c r="Q245" s="17" t="str">
        <f t="shared" si="17"/>
        <v/>
      </c>
      <c r="R245" s="17" t="str">
        <f t="shared" si="18"/>
        <v/>
      </c>
      <c r="S245" s="17">
        <f t="shared" si="19"/>
        <v>0</v>
      </c>
      <c r="T245" s="17">
        <f>IF(C245="9D6A","9D6A",IF(OR(AND(C245=9424,E245=16114),AND(E245=16114,C245=9434),AND(C245=4160,E245=16114)),"COMP",IF(AND(C245=4215,E245=16114),"MC",IF(E245="",F245,(VLOOKUP(C245,Type,9,0))))))</f>
        <v>0</v>
      </c>
    </row>
    <row r="246" spans="11:20" ht="15">
      <c r="K246" s="16"/>
      <c r="L246" s="16"/>
      <c r="P246" s="17" t="str">
        <f t="shared" si="16"/>
        <v/>
      </c>
      <c r="Q246" s="17" t="str">
        <f t="shared" si="17"/>
        <v/>
      </c>
      <c r="R246" s="17" t="str">
        <f t="shared" si="18"/>
        <v/>
      </c>
      <c r="S246" s="17">
        <f t="shared" si="19"/>
        <v>0</v>
      </c>
      <c r="T246" s="17">
        <f>IF(C246="9D6A","9D6A",IF(OR(AND(C246=9424,E246=16114),AND(E246=16114,C246=9434),AND(C246=4160,E246=16114)),"COMP",IF(AND(C246=4215,E246=16114),"MC",IF(E246="",F246,(VLOOKUP(C246,Type,9,0))))))</f>
        <v>0</v>
      </c>
    </row>
    <row r="247" spans="11:20" ht="15">
      <c r="K247" s="16"/>
      <c r="L247" s="16"/>
      <c r="P247" s="17" t="str">
        <f t="shared" si="16"/>
        <v/>
      </c>
      <c r="Q247" s="17" t="str">
        <f t="shared" si="17"/>
        <v/>
      </c>
      <c r="R247" s="17" t="str">
        <f t="shared" si="18"/>
        <v/>
      </c>
      <c r="S247" s="17">
        <f t="shared" si="19"/>
        <v>0</v>
      </c>
      <c r="T247" s="17">
        <f>IF(C247="9D6A","9D6A",IF(OR(AND(C247=9424,E247=16114),AND(E247=16114,C247=9434),AND(C247=4160,E247=16114)),"COMP",IF(AND(C247=4215,E247=16114),"MC",IF(E247="",F247,(VLOOKUP(C247,Type,9,0))))))</f>
        <v>0</v>
      </c>
    </row>
    <row r="248" spans="11:20" ht="15">
      <c r="K248" s="16"/>
      <c r="L248" s="16"/>
      <c r="P248" s="17" t="str">
        <f t="shared" si="16"/>
        <v/>
      </c>
      <c r="Q248" s="17" t="str">
        <f t="shared" si="17"/>
        <v/>
      </c>
      <c r="R248" s="17" t="str">
        <f t="shared" si="18"/>
        <v/>
      </c>
      <c r="S248" s="17">
        <f t="shared" si="19"/>
        <v>0</v>
      </c>
      <c r="T248" s="17">
        <f>IF(C248="9D6A","9D6A",IF(OR(AND(C248=9424,E248=16114),AND(E248=16114,C248=9434),AND(C248=4160,E248=16114)),"COMP",IF(AND(C248=4215,E248=16114),"MC",IF(E248="",F248,(VLOOKUP(C248,Type,9,0))))))</f>
        <v>0</v>
      </c>
    </row>
    <row r="249" spans="11:20" ht="15">
      <c r="K249" s="16"/>
      <c r="L249" s="16"/>
      <c r="P249" s="17" t="str">
        <f t="shared" si="16"/>
        <v/>
      </c>
      <c r="Q249" s="17" t="str">
        <f t="shared" si="17"/>
        <v/>
      </c>
      <c r="R249" s="17" t="str">
        <f t="shared" si="18"/>
        <v/>
      </c>
      <c r="S249" s="17">
        <f t="shared" si="19"/>
        <v>0</v>
      </c>
      <c r="T249" s="17">
        <f>IF(C249="9D6A","9D6A",IF(OR(AND(C249=9424,E249=16114),AND(E249=16114,C249=9434),AND(C249=4160,E249=16114)),"COMP",IF(AND(C249=4215,E249=16114),"MC",IF(E249="",F249,(VLOOKUP(C249,Type,9,0))))))</f>
        <v>0</v>
      </c>
    </row>
    <row r="250" spans="11:20" ht="15">
      <c r="K250" s="16"/>
      <c r="L250" s="16"/>
      <c r="P250" s="17" t="str">
        <f t="shared" si="16"/>
        <v/>
      </c>
      <c r="Q250" s="17" t="str">
        <f t="shared" si="17"/>
        <v/>
      </c>
      <c r="R250" s="17" t="str">
        <f t="shared" si="18"/>
        <v/>
      </c>
      <c r="S250" s="17">
        <f t="shared" si="19"/>
        <v>0</v>
      </c>
      <c r="T250" s="17">
        <f>IF(C250="9D6A","9D6A",IF(OR(AND(C250=9424,E250=16114),AND(E250=16114,C250=9434),AND(C250=4160,E250=16114)),"COMP",IF(AND(C250=4215,E250=16114),"MC",IF(E250="",F250,(VLOOKUP(C250,Type,9,0))))))</f>
        <v>0</v>
      </c>
    </row>
    <row r="251" spans="11:20" ht="15">
      <c r="K251" s="16"/>
      <c r="L251" s="16"/>
      <c r="P251" s="17" t="str">
        <f t="shared" si="16"/>
        <v/>
      </c>
      <c r="Q251" s="17" t="str">
        <f t="shared" si="17"/>
        <v/>
      </c>
      <c r="R251" s="17" t="str">
        <f t="shared" si="18"/>
        <v/>
      </c>
      <c r="S251" s="17">
        <f t="shared" si="19"/>
        <v>0</v>
      </c>
      <c r="T251" s="17">
        <f>IF(C251="9D6A","9D6A",IF(OR(AND(C251=9424,E251=16114),AND(E251=16114,C251=9434),AND(C251=4160,E251=16114)),"COMP",IF(AND(C251=4215,E251=16114),"MC",IF(E251="",F251,(VLOOKUP(C251,Type,9,0))))))</f>
        <v>0</v>
      </c>
    </row>
    <row r="252" spans="11:20" ht="15">
      <c r="K252" s="16"/>
      <c r="L252" s="16"/>
      <c r="P252" s="17" t="str">
        <f t="shared" si="16"/>
        <v/>
      </c>
      <c r="Q252" s="17" t="str">
        <f t="shared" si="17"/>
        <v/>
      </c>
      <c r="R252" s="17" t="str">
        <f t="shared" si="18"/>
        <v/>
      </c>
      <c r="S252" s="17">
        <f t="shared" si="19"/>
        <v>0</v>
      </c>
      <c r="T252" s="17">
        <f>IF(C252="9D6A","9D6A",IF(OR(AND(C252=9424,E252=16114),AND(E252=16114,C252=9434),AND(C252=4160,E252=16114)),"COMP",IF(AND(C252=4215,E252=16114),"MC",IF(E252="",F252,(VLOOKUP(C252,Type,9,0))))))</f>
        <v>0</v>
      </c>
    </row>
    <row r="253" spans="11:20" ht="15">
      <c r="K253" s="16"/>
      <c r="L253" s="16"/>
      <c r="P253" s="17" t="str">
        <f t="shared" si="16"/>
        <v/>
      </c>
      <c r="Q253" s="17" t="str">
        <f t="shared" si="17"/>
        <v/>
      </c>
      <c r="R253" s="17" t="str">
        <f t="shared" si="18"/>
        <v/>
      </c>
      <c r="S253" s="17">
        <f t="shared" si="19"/>
        <v>0</v>
      </c>
      <c r="T253" s="17">
        <f>IF(C253="9D6A","9D6A",IF(OR(AND(C253=9424,E253=16114),AND(E253=16114,C253=9434),AND(C253=4160,E253=16114)),"COMP",IF(AND(C253=4215,E253=16114),"MC",IF(E253="",F253,(VLOOKUP(C253,Type,9,0))))))</f>
        <v>0</v>
      </c>
    </row>
    <row r="254" spans="11:20" ht="15">
      <c r="K254" s="16"/>
      <c r="L254" s="16"/>
      <c r="P254" s="17" t="str">
        <f t="shared" si="16"/>
        <v/>
      </c>
      <c r="Q254" s="17" t="str">
        <f t="shared" si="17"/>
        <v/>
      </c>
      <c r="R254" s="17" t="str">
        <f t="shared" si="18"/>
        <v/>
      </c>
      <c r="S254" s="17">
        <f t="shared" si="19"/>
        <v>0</v>
      </c>
      <c r="T254" s="17">
        <f>IF(C254="9D6A","9D6A",IF(OR(AND(C254=9424,E254=16114),AND(E254=16114,C254=9434),AND(C254=4160,E254=16114)),"COMP",IF(AND(C254=4215,E254=16114),"MC",IF(E254="",F254,(VLOOKUP(C254,Type,9,0))))))</f>
        <v>0</v>
      </c>
    </row>
    <row r="255" spans="11:20" ht="15">
      <c r="K255" s="16"/>
      <c r="L255" s="16"/>
      <c r="P255" s="17" t="str">
        <f t="shared" si="16"/>
        <v/>
      </c>
      <c r="Q255" s="17" t="str">
        <f t="shared" si="17"/>
        <v/>
      </c>
      <c r="R255" s="17" t="str">
        <f t="shared" si="18"/>
        <v/>
      </c>
      <c r="S255" s="17">
        <f t="shared" si="19"/>
        <v>0</v>
      </c>
      <c r="T255" s="17">
        <f>IF(C255="9D6A","9D6A",IF(OR(AND(C255=9424,E255=16114),AND(E255=16114,C255=9434),AND(C255=4160,E255=16114)),"COMP",IF(AND(C255=4215,E255=16114),"MC",IF(E255="",F255,(VLOOKUP(C255,Type,9,0))))))</f>
        <v>0</v>
      </c>
    </row>
    <row r="256" spans="11:20" ht="15">
      <c r="K256" s="16"/>
      <c r="L256" s="16"/>
      <c r="P256" s="17" t="str">
        <f t="shared" si="16"/>
        <v/>
      </c>
      <c r="Q256" s="17" t="str">
        <f t="shared" si="17"/>
        <v/>
      </c>
      <c r="R256" s="17" t="str">
        <f t="shared" si="18"/>
        <v/>
      </c>
      <c r="S256" s="17">
        <f t="shared" si="19"/>
        <v>0</v>
      </c>
      <c r="T256" s="17">
        <f>IF(C256="9D6A","9D6A",IF(OR(AND(C256=9424,E256=16114),AND(E256=16114,C256=9434),AND(C256=4160,E256=16114)),"COMP",IF(AND(C256=4215,E256=16114),"MC",IF(E256="",F256,(VLOOKUP(C256,Type,9,0))))))</f>
        <v>0</v>
      </c>
    </row>
    <row r="257" spans="11:20" ht="15">
      <c r="K257" s="16"/>
      <c r="L257" s="16"/>
      <c r="P257" s="17" t="str">
        <f t="shared" si="16"/>
        <v/>
      </c>
      <c r="Q257" s="17" t="str">
        <f t="shared" si="17"/>
        <v/>
      </c>
      <c r="R257" s="17" t="str">
        <f t="shared" si="18"/>
        <v/>
      </c>
      <c r="S257" s="17">
        <f t="shared" si="19"/>
        <v>0</v>
      </c>
      <c r="T257" s="17">
        <f>IF(C257="9D6A","9D6A",IF(OR(AND(C257=9424,E257=16114),AND(E257=16114,C257=9434),AND(C257=4160,E257=16114)),"COMP",IF(AND(C257=4215,E257=16114),"MC",IF(E257="",F257,(VLOOKUP(C257,Type,9,0))))))</f>
        <v>0</v>
      </c>
    </row>
    <row r="258" spans="11:20" ht="15">
      <c r="K258" s="16"/>
      <c r="L258" s="16"/>
      <c r="P258" s="17" t="str">
        <f aca="true" t="shared" si="20" ref="P258:P321">IF(ISNA(VLOOKUP(C258,Type,3,0)),"",VLOOKUP(C258,Type,3,0))</f>
        <v/>
      </c>
      <c r="Q258" s="17" t="str">
        <f aca="true" t="shared" si="21" ref="Q258:Q286">IF(H258="D",I258,"")</f>
        <v/>
      </c>
      <c r="R258" s="17" t="str">
        <f aca="true" t="shared" si="22" ref="R258:R286">IF(H258="C",I258,"")</f>
        <v/>
      </c>
      <c r="S258" s="17">
        <f t="shared" si="19"/>
        <v>0</v>
      </c>
      <c r="T258" s="17">
        <f>IF(C258="9D6A","9D6A",IF(OR(AND(C258=9424,E258=16114),AND(E258=16114,C258=9434),AND(C258=4160,E258=16114)),"COMP",IF(AND(C258=4215,E258=16114),"MC",IF(E258="",F258,(VLOOKUP(C258,Type,9,0))))))</f>
        <v>0</v>
      </c>
    </row>
    <row r="259" spans="11:20" ht="15">
      <c r="K259" s="16"/>
      <c r="L259" s="16"/>
      <c r="P259" s="17" t="str">
        <f t="shared" si="20"/>
        <v/>
      </c>
      <c r="Q259" s="17" t="str">
        <f t="shared" si="21"/>
        <v/>
      </c>
      <c r="R259" s="17" t="str">
        <f t="shared" si="22"/>
        <v/>
      </c>
      <c r="S259" s="17">
        <f t="shared" si="19"/>
        <v>0</v>
      </c>
      <c r="T259" s="17">
        <f>IF(C259="9D6A","9D6A",IF(OR(AND(C259=9424,E259=16114),AND(E259=16114,C259=9434),AND(C259=4160,E259=16114)),"COMP",IF(AND(C259=4215,E259=16114),"MC",IF(E259="",F259,(VLOOKUP(C259,Type,9,0))))))</f>
        <v>0</v>
      </c>
    </row>
    <row r="260" spans="11:20" ht="15">
      <c r="K260" s="16"/>
      <c r="L260" s="16"/>
      <c r="P260" s="17" t="str">
        <f t="shared" si="20"/>
        <v/>
      </c>
      <c r="Q260" s="17" t="str">
        <f t="shared" si="21"/>
        <v/>
      </c>
      <c r="R260" s="17" t="str">
        <f t="shared" si="22"/>
        <v/>
      </c>
      <c r="S260" s="17">
        <f t="shared" si="19"/>
        <v>0</v>
      </c>
      <c r="T260" s="17">
        <f>IF(C260="9D6A","9D6A",IF(OR(AND(C260=9424,E260=16114),AND(E260=16114,C260=9434),AND(C260=4160,E260=16114)),"COMP",IF(AND(C260=4215,E260=16114),"MC",IF(E260="",F260,(VLOOKUP(C260,Type,9,0))))))</f>
        <v>0</v>
      </c>
    </row>
    <row r="261" spans="11:20" ht="15">
      <c r="K261" s="16"/>
      <c r="L261" s="16"/>
      <c r="P261" s="17" t="str">
        <f t="shared" si="20"/>
        <v/>
      </c>
      <c r="Q261" s="17" t="str">
        <f t="shared" si="21"/>
        <v/>
      </c>
      <c r="R261" s="17" t="str">
        <f t="shared" si="22"/>
        <v/>
      </c>
      <c r="S261" s="17">
        <f t="shared" si="19"/>
        <v>0</v>
      </c>
      <c r="T261" s="17">
        <f>IF(C261="9D6A","9D6A",IF(OR(AND(C261=9424,E261=16114),AND(E261=16114,C261=9434),AND(C261=4160,E261=16114)),"COMP",IF(AND(C261=4215,E261=16114),"MC",IF(E261="",F261,(VLOOKUP(C261,Type,9,0))))))</f>
        <v>0</v>
      </c>
    </row>
    <row r="262" spans="11:20" ht="15">
      <c r="K262" s="16"/>
      <c r="L262" s="16"/>
      <c r="P262" s="17" t="str">
        <f t="shared" si="20"/>
        <v/>
      </c>
      <c r="Q262" s="17" t="str">
        <f t="shared" si="21"/>
        <v/>
      </c>
      <c r="R262" s="17" t="str">
        <f t="shared" si="22"/>
        <v/>
      </c>
      <c r="S262" s="17">
        <f t="shared" si="19"/>
        <v>0</v>
      </c>
      <c r="T262" s="17">
        <f>IF(C262="9D6A","9D6A",IF(OR(AND(C262=9424,E262=16114),AND(E262=16114,C262=9434),AND(C262=4160,E262=16114)),"COMP",IF(AND(C262=4215,E262=16114),"MC",IF(E262="",F262,(VLOOKUP(C262,Type,9,0))))))</f>
        <v>0</v>
      </c>
    </row>
    <row r="263" spans="11:20" ht="15">
      <c r="K263" s="16"/>
      <c r="L263" s="16"/>
      <c r="P263" s="17" t="str">
        <f t="shared" si="20"/>
        <v/>
      </c>
      <c r="Q263" s="17" t="str">
        <f t="shared" si="21"/>
        <v/>
      </c>
      <c r="R263" s="17" t="str">
        <f t="shared" si="22"/>
        <v/>
      </c>
      <c r="S263" s="17">
        <f t="shared" si="19"/>
        <v>0</v>
      </c>
      <c r="T263" s="17">
        <f>IF(C263="9D6A","9D6A",IF(OR(AND(C263=9424,E263=16114),AND(E263=16114,C263=9434),AND(C263=4160,E263=16114)),"COMP",IF(AND(C263=4215,E263=16114),"MC",IF(E263="",F263,(VLOOKUP(C263,Type,9,0))))))</f>
        <v>0</v>
      </c>
    </row>
    <row r="264" spans="11:20" ht="15">
      <c r="K264" s="16"/>
      <c r="L264" s="16"/>
      <c r="P264" s="17" t="str">
        <f t="shared" si="20"/>
        <v/>
      </c>
      <c r="Q264" s="17" t="str">
        <f t="shared" si="21"/>
        <v/>
      </c>
      <c r="R264" s="17" t="str">
        <f t="shared" si="22"/>
        <v/>
      </c>
      <c r="S264" s="17">
        <f t="shared" si="19"/>
        <v>0</v>
      </c>
      <c r="T264" s="17">
        <f>IF(C264="9D6A","9D6A",IF(OR(AND(C264=9424,E264=16114),AND(E264=16114,C264=9434),AND(C264=4160,E264=16114)),"COMP",IF(AND(C264=4215,E264=16114),"MC",IF(E264="",F264,(VLOOKUP(C264,Type,9,0))))))</f>
        <v>0</v>
      </c>
    </row>
    <row r="265" spans="11:20" ht="15">
      <c r="K265" s="16"/>
      <c r="L265" s="16"/>
      <c r="P265" s="17" t="str">
        <f t="shared" si="20"/>
        <v/>
      </c>
      <c r="Q265" s="17" t="str">
        <f t="shared" si="21"/>
        <v/>
      </c>
      <c r="R265" s="17" t="str">
        <f t="shared" si="22"/>
        <v/>
      </c>
      <c r="S265" s="17">
        <f t="shared" si="19"/>
        <v>0</v>
      </c>
      <c r="T265" s="17">
        <f>IF(C265="9D6A","9D6A",IF(OR(AND(C265=9424,E265=16114),AND(E265=16114,C265=9434),AND(C265=4160,E265=16114)),"COMP",IF(AND(C265=4215,E265=16114),"MC",IF(E265="",F265,(VLOOKUP(C265,Type,9,0))))))</f>
        <v>0</v>
      </c>
    </row>
    <row r="266" spans="11:20" ht="15">
      <c r="K266" s="16"/>
      <c r="L266" s="16"/>
      <c r="P266" s="17" t="str">
        <f t="shared" si="20"/>
        <v/>
      </c>
      <c r="Q266" s="17" t="str">
        <f t="shared" si="21"/>
        <v/>
      </c>
      <c r="R266" s="17" t="str">
        <f t="shared" si="22"/>
        <v/>
      </c>
      <c r="S266" s="17">
        <f t="shared" si="19"/>
        <v>0</v>
      </c>
      <c r="T266" s="17">
        <f>IF(C266="9D6A","9D6A",IF(OR(AND(C266=9424,E266=16114),AND(E266=16114,C266=9434),AND(C266=4160,E266=16114)),"COMP",IF(AND(C266=4215,E266=16114),"MC",IF(E266="",F266,(VLOOKUP(C266,Type,9,0))))))</f>
        <v>0</v>
      </c>
    </row>
    <row r="267" spans="11:20" ht="15">
      <c r="K267" s="16"/>
      <c r="L267" s="16"/>
      <c r="P267" s="17" t="str">
        <f t="shared" si="20"/>
        <v/>
      </c>
      <c r="Q267" s="17" t="str">
        <f t="shared" si="21"/>
        <v/>
      </c>
      <c r="R267" s="17" t="str">
        <f t="shared" si="22"/>
        <v/>
      </c>
      <c r="S267" s="17">
        <f t="shared" si="19"/>
        <v>0</v>
      </c>
      <c r="T267" s="17">
        <f>IF(C267="9D6A","9D6A",IF(OR(AND(C267=9424,E267=16114),AND(E267=16114,C267=9434),AND(C267=4160,E267=16114)),"COMP",IF(AND(C267=4215,E267=16114),"MC",IF(E267="",F267,(VLOOKUP(C267,Type,9,0))))))</f>
        <v>0</v>
      </c>
    </row>
    <row r="268" spans="11:20" ht="15">
      <c r="K268" s="16"/>
      <c r="L268" s="16"/>
      <c r="P268" s="17" t="str">
        <f t="shared" si="20"/>
        <v/>
      </c>
      <c r="Q268" s="17" t="str">
        <f t="shared" si="21"/>
        <v/>
      </c>
      <c r="R268" s="17" t="str">
        <f t="shared" si="22"/>
        <v/>
      </c>
      <c r="S268" s="17">
        <f t="shared" si="19"/>
        <v>0</v>
      </c>
      <c r="T268" s="17">
        <f>IF(C268="9D6A","9D6A",IF(OR(AND(C268=9424,E268=16114),AND(E268=16114,C268=9434),AND(C268=4160,E268=16114)),"COMP",IF(AND(C268=4215,E268=16114),"MC",IF(E268="",F268,(VLOOKUP(C268,Type,9,0))))))</f>
        <v>0</v>
      </c>
    </row>
    <row r="269" spans="11:20" ht="15">
      <c r="K269" s="16"/>
      <c r="L269" s="16"/>
      <c r="P269" s="17" t="str">
        <f t="shared" si="20"/>
        <v/>
      </c>
      <c r="Q269" s="17" t="str">
        <f t="shared" si="21"/>
        <v/>
      </c>
      <c r="R269" s="17" t="str">
        <f t="shared" si="22"/>
        <v/>
      </c>
      <c r="S269" s="17">
        <f t="shared" si="19"/>
        <v>0</v>
      </c>
      <c r="T269" s="17">
        <f>IF(C269="9D6A","9D6A",IF(OR(AND(C269=9424,E269=16114),AND(E269=16114,C269=9434),AND(C269=4160,E269=16114)),"COMP",IF(AND(C269=4215,E269=16114),"MC",IF(E269="",F269,(VLOOKUP(C269,Type,9,0))))))</f>
        <v>0</v>
      </c>
    </row>
    <row r="270" spans="11:20" ht="15">
      <c r="K270" s="16"/>
      <c r="L270" s="16"/>
      <c r="P270" s="17" t="str">
        <f t="shared" si="20"/>
        <v/>
      </c>
      <c r="Q270" s="17" t="str">
        <f t="shared" si="21"/>
        <v/>
      </c>
      <c r="R270" s="17" t="str">
        <f t="shared" si="22"/>
        <v/>
      </c>
      <c r="S270" s="17">
        <f t="shared" si="19"/>
        <v>0</v>
      </c>
      <c r="T270" s="17">
        <f>IF(C270="9D6A","9D6A",IF(OR(AND(C270=9424,E270=16114),AND(E270=16114,C270=9434),AND(C270=4160,E270=16114)),"COMP",IF(AND(C270=4215,E270=16114),"MC",IF(E270="",F270,(VLOOKUP(C270,Type,9,0))))))</f>
        <v>0</v>
      </c>
    </row>
    <row r="271" spans="11:20" ht="15">
      <c r="K271" s="16"/>
      <c r="L271" s="16"/>
      <c r="P271" s="17" t="str">
        <f t="shared" si="20"/>
        <v/>
      </c>
      <c r="Q271" s="17" t="str">
        <f t="shared" si="21"/>
        <v/>
      </c>
      <c r="R271" s="17" t="str">
        <f t="shared" si="22"/>
        <v/>
      </c>
      <c r="S271" s="17">
        <f t="shared" si="19"/>
        <v>0</v>
      </c>
      <c r="T271" s="17">
        <f>IF(C271="9D6A","9D6A",IF(OR(AND(C271=9424,E271=16114),AND(E271=16114,C271=9434),AND(C271=4160,E271=16114)),"COMP",IF(AND(C271=4215,E271=16114),"MC",IF(E271="",F271,(VLOOKUP(C271,Type,9,0))))))</f>
        <v>0</v>
      </c>
    </row>
    <row r="272" spans="11:20" ht="15">
      <c r="K272" s="16"/>
      <c r="L272" s="16"/>
      <c r="P272" s="17" t="str">
        <f t="shared" si="20"/>
        <v/>
      </c>
      <c r="Q272" s="17" t="str">
        <f t="shared" si="21"/>
        <v/>
      </c>
      <c r="R272" s="17" t="str">
        <f t="shared" si="22"/>
        <v/>
      </c>
      <c r="S272" s="17">
        <f t="shared" si="19"/>
        <v>0</v>
      </c>
      <c r="T272" s="17">
        <f>IF(C272="9D6A","9D6A",IF(OR(AND(C272=9424,E272=16114),AND(E272=16114,C272=9434),AND(C272=4160,E272=16114)),"COMP",IF(AND(C272=4215,E272=16114),"MC",IF(E272="",F272,(VLOOKUP(C272,Type,9,0))))))</f>
        <v>0</v>
      </c>
    </row>
    <row r="273" spans="11:20" ht="15">
      <c r="K273" s="16"/>
      <c r="L273" s="16"/>
      <c r="P273" s="17" t="str">
        <f t="shared" si="20"/>
        <v/>
      </c>
      <c r="Q273" s="17" t="str">
        <f t="shared" si="21"/>
        <v/>
      </c>
      <c r="R273" s="17" t="str">
        <f t="shared" si="22"/>
        <v/>
      </c>
      <c r="S273" s="17">
        <f t="shared" si="19"/>
        <v>0</v>
      </c>
      <c r="T273" s="17">
        <f>IF(C273="9D6A","9D6A",IF(OR(AND(C273=9424,E273=16114),AND(E273=16114,C273=9434),AND(C273=4160,E273=16114)),"COMP",IF(AND(C273=4215,E273=16114),"MC",IF(E273="",F273,(VLOOKUP(C273,Type,9,0))))))</f>
        <v>0</v>
      </c>
    </row>
    <row r="274" spans="11:20" ht="15">
      <c r="K274" s="16"/>
      <c r="L274" s="16"/>
      <c r="P274" s="17" t="str">
        <f t="shared" si="20"/>
        <v/>
      </c>
      <c r="Q274" s="17" t="str">
        <f t="shared" si="21"/>
        <v/>
      </c>
      <c r="R274" s="17" t="str">
        <f t="shared" si="22"/>
        <v/>
      </c>
      <c r="S274" s="17">
        <f t="shared" si="19"/>
        <v>0</v>
      </c>
      <c r="T274" s="17">
        <f>IF(C274="9D6A","9D6A",IF(OR(AND(C274=9424,E274=16114),AND(E274=16114,C274=9434),AND(C274=4160,E274=16114)),"COMP",IF(AND(C274=4215,E274=16114),"MC",IF(E274="",F274,(VLOOKUP(C274,Type,9,0))))))</f>
        <v>0</v>
      </c>
    </row>
    <row r="275" spans="11:20" ht="15">
      <c r="K275" s="16"/>
      <c r="L275" s="16"/>
      <c r="P275" s="17" t="str">
        <f t="shared" si="20"/>
        <v/>
      </c>
      <c r="Q275" s="17" t="str">
        <f t="shared" si="21"/>
        <v/>
      </c>
      <c r="R275" s="17" t="str">
        <f t="shared" si="22"/>
        <v/>
      </c>
      <c r="S275" s="17">
        <f t="shared" si="19"/>
        <v>0</v>
      </c>
      <c r="T275" s="17">
        <f>IF(C275="9D6A","9D6A",IF(OR(AND(C275=9424,E275=16114),AND(E275=16114,C275=9434),AND(C275=4160,E275=16114)),"COMP",IF(AND(C275=4215,E275=16114),"MC",IF(E275="",F275,(VLOOKUP(C275,Type,9,0))))))</f>
        <v>0</v>
      </c>
    </row>
    <row r="276" spans="11:20" ht="15">
      <c r="K276" s="16"/>
      <c r="L276" s="16"/>
      <c r="P276" s="17" t="str">
        <f t="shared" si="20"/>
        <v/>
      </c>
      <c r="Q276" s="17" t="str">
        <f t="shared" si="21"/>
        <v/>
      </c>
      <c r="R276" s="17" t="str">
        <f t="shared" si="22"/>
        <v/>
      </c>
      <c r="S276" s="17">
        <f t="shared" si="19"/>
        <v>0</v>
      </c>
      <c r="T276" s="17">
        <f>IF(C276="9D6A","9D6A",IF(OR(AND(C276=9424,E276=16114),AND(E276=16114,C276=9434),AND(C276=4160,E276=16114)),"COMP",IF(AND(C276=4215,E276=16114),"MC",IF(E276="",F276,(VLOOKUP(C276,Type,9,0))))))</f>
        <v>0</v>
      </c>
    </row>
    <row r="277" spans="11:20" ht="15">
      <c r="K277" s="16"/>
      <c r="L277" s="16"/>
      <c r="P277" s="17" t="str">
        <f t="shared" si="20"/>
        <v/>
      </c>
      <c r="Q277" s="17" t="str">
        <f t="shared" si="21"/>
        <v/>
      </c>
      <c r="R277" s="17" t="str">
        <f t="shared" si="22"/>
        <v/>
      </c>
      <c r="S277" s="17">
        <f t="shared" si="19"/>
        <v>0</v>
      </c>
      <c r="T277" s="17">
        <f>IF(C277="9D6A","9D6A",IF(OR(AND(C277=9424,E277=16114),AND(E277=16114,C277=9434),AND(C277=4160,E277=16114)),"COMP",IF(AND(C277=4215,E277=16114),"MC",IF(E277="",F277,(VLOOKUP(C277,Type,9,0))))))</f>
        <v>0</v>
      </c>
    </row>
    <row r="278" spans="11:20" ht="15">
      <c r="K278" s="16"/>
      <c r="L278" s="16"/>
      <c r="P278" s="17" t="str">
        <f t="shared" si="20"/>
        <v/>
      </c>
      <c r="Q278" s="17" t="str">
        <f t="shared" si="21"/>
        <v/>
      </c>
      <c r="R278" s="17" t="str">
        <f t="shared" si="22"/>
        <v/>
      </c>
      <c r="S278" s="17">
        <f t="shared" si="19"/>
        <v>0</v>
      </c>
      <c r="T278" s="17">
        <f>IF(C278="9D6A","9D6A",IF(OR(AND(C278=9424,E278=16114),AND(E278=16114,C278=9434),AND(C278=4160,E278=16114)),"COMP",IF(AND(C278=4215,E278=16114),"MC",IF(E278="",F278,(VLOOKUP(C278,Type,9,0))))))</f>
        <v>0</v>
      </c>
    </row>
    <row r="279" spans="11:20" ht="15">
      <c r="K279" s="16"/>
      <c r="L279" s="16"/>
      <c r="P279" s="17" t="str">
        <f t="shared" si="20"/>
        <v/>
      </c>
      <c r="Q279" s="17" t="str">
        <f t="shared" si="21"/>
        <v/>
      </c>
      <c r="R279" s="17" t="str">
        <f t="shared" si="22"/>
        <v/>
      </c>
      <c r="S279" s="17">
        <f t="shared" si="19"/>
        <v>0</v>
      </c>
      <c r="T279" s="17">
        <f>IF(C279="9D6A","9D6A",IF(OR(AND(C279=9424,E279=16114),AND(E279=16114,C279=9434),AND(C279=4160,E279=16114)),"COMP",IF(AND(C279=4215,E279=16114),"MC",IF(E279="",F279,(VLOOKUP(C279,Type,9,0))))))</f>
        <v>0</v>
      </c>
    </row>
    <row r="280" spans="11:20" ht="15">
      <c r="K280" s="16"/>
      <c r="L280" s="16"/>
      <c r="P280" s="17" t="str">
        <f t="shared" si="20"/>
        <v/>
      </c>
      <c r="Q280" s="17" t="str">
        <f t="shared" si="21"/>
        <v/>
      </c>
      <c r="R280" s="17" t="str">
        <f t="shared" si="22"/>
        <v/>
      </c>
      <c r="S280" s="17">
        <f t="shared" si="19"/>
        <v>0</v>
      </c>
      <c r="T280" s="17">
        <f>IF(C280="9D6A","9D6A",IF(OR(AND(C280=9424,E280=16114),AND(E280=16114,C280=9434),AND(C280=4160,E280=16114)),"COMP",IF(AND(C280=4215,E280=16114),"MC",IF(E280="",F280,(VLOOKUP(C280,Type,9,0))))))</f>
        <v>0</v>
      </c>
    </row>
    <row r="281" spans="11:20" ht="15">
      <c r="K281" s="16"/>
      <c r="L281" s="16"/>
      <c r="P281" s="17" t="str">
        <f t="shared" si="20"/>
        <v/>
      </c>
      <c r="Q281" s="17" t="str">
        <f t="shared" si="21"/>
        <v/>
      </c>
      <c r="R281" s="17" t="str">
        <f t="shared" si="22"/>
        <v/>
      </c>
      <c r="S281" s="17">
        <f t="shared" si="19"/>
        <v>0</v>
      </c>
      <c r="T281" s="17">
        <f>IF(C281="9D6A","9D6A",IF(OR(AND(C281=9424,E281=16114),AND(E281=16114,C281=9434),AND(C281=4160,E281=16114)),"COMP",IF(AND(C281=4215,E281=16114),"MC",IF(E281="",F281,(VLOOKUP(C281,Type,9,0))))))</f>
        <v>0</v>
      </c>
    </row>
    <row r="282" spans="11:20" ht="15">
      <c r="K282" s="16"/>
      <c r="L282" s="16"/>
      <c r="P282" s="17" t="str">
        <f t="shared" si="20"/>
        <v/>
      </c>
      <c r="Q282" s="17" t="str">
        <f t="shared" si="21"/>
        <v/>
      </c>
      <c r="R282" s="17" t="str">
        <f t="shared" si="22"/>
        <v/>
      </c>
      <c r="S282" s="17">
        <f t="shared" si="19"/>
        <v>0</v>
      </c>
      <c r="T282" s="17">
        <f>IF(C282="9D6A","9D6A",IF(OR(AND(C282=9424,E282=16114),AND(E282=16114,C282=9434),AND(C282=4160,E282=16114)),"COMP",IF(AND(C282=4215,E282=16114),"MC",IF(E282="",F282,(VLOOKUP(C282,Type,9,0))))))</f>
        <v>0</v>
      </c>
    </row>
    <row r="283" spans="11:20" ht="15">
      <c r="K283" s="16"/>
      <c r="L283" s="16"/>
      <c r="P283" s="17" t="str">
        <f t="shared" si="20"/>
        <v/>
      </c>
      <c r="Q283" s="17" t="str">
        <f t="shared" si="21"/>
        <v/>
      </c>
      <c r="R283" s="17" t="str">
        <f t="shared" si="22"/>
        <v/>
      </c>
      <c r="S283" s="17">
        <f t="shared" si="19"/>
        <v>0</v>
      </c>
      <c r="T283" s="17">
        <f>IF(C283="9D6A","9D6A",IF(OR(AND(C283=9424,E283=16114),AND(E283=16114,C283=9434),AND(C283=4160,E283=16114)),"COMP",IF(AND(C283=4215,E283=16114),"MC",IF(E283="",F283,(VLOOKUP(C283,Type,9,0))))))</f>
        <v>0</v>
      </c>
    </row>
    <row r="284" spans="11:20" ht="15">
      <c r="K284" s="16"/>
      <c r="L284" s="16"/>
      <c r="P284" s="17" t="str">
        <f t="shared" si="20"/>
        <v/>
      </c>
      <c r="Q284" s="17" t="str">
        <f t="shared" si="21"/>
        <v/>
      </c>
      <c r="R284" s="17" t="str">
        <f t="shared" si="22"/>
        <v/>
      </c>
      <c r="S284" s="17">
        <f t="shared" si="19"/>
        <v>0</v>
      </c>
      <c r="T284" s="17">
        <f>IF(C284="9D6A","9D6A",IF(OR(AND(C284=9424,E284=16114),AND(E284=16114,C284=9434),AND(C284=4160,E284=16114)),"COMP",IF(AND(C284=4215,E284=16114),"MC",IF(E284="",F284,(VLOOKUP(C284,Type,9,0))))))</f>
        <v>0</v>
      </c>
    </row>
    <row r="285" spans="11:20" ht="15">
      <c r="K285" s="16"/>
      <c r="L285" s="16"/>
      <c r="P285" s="17" t="str">
        <f t="shared" si="20"/>
        <v/>
      </c>
      <c r="Q285" s="17" t="str">
        <f t="shared" si="21"/>
        <v/>
      </c>
      <c r="R285" s="17" t="str">
        <f t="shared" si="22"/>
        <v/>
      </c>
      <c r="S285" s="17">
        <f t="shared" si="19"/>
        <v>0</v>
      </c>
      <c r="T285" s="17">
        <f>IF(C285="9D6A","9D6A",IF(OR(AND(C285=9424,E285=16114),AND(E285=16114,C285=9434),AND(C285=4160,E285=16114)),"COMP",IF(AND(C285=4215,E285=16114),"MC",IF(E285="",F285,(VLOOKUP(C285,Type,9,0))))))</f>
        <v>0</v>
      </c>
    </row>
    <row r="286" spans="11:20" ht="15">
      <c r="K286" s="16"/>
      <c r="L286" s="16"/>
      <c r="P286" s="17" t="str">
        <f t="shared" si="20"/>
        <v/>
      </c>
      <c r="Q286" s="17" t="str">
        <f t="shared" si="21"/>
        <v/>
      </c>
      <c r="R286" s="17" t="str">
        <f t="shared" si="22"/>
        <v/>
      </c>
      <c r="S286" s="17">
        <f t="shared" si="19"/>
        <v>0</v>
      </c>
      <c r="T286" s="17">
        <f>IF(C286="9D6A","9D6A",IF(OR(AND(C286=9424,E286=16114),AND(E286=16114,C286=9434),AND(C286=4160,E286=16114)),"COMP",IF(AND(C286=4215,E286=16114),"MC",IF(E286="",F286,(VLOOKUP(C286,Type,9,0))))))</f>
        <v>0</v>
      </c>
    </row>
    <row r="287" spans="16:20" ht="15">
      <c r="P287" s="17" t="str">
        <f t="shared" si="20"/>
        <v/>
      </c>
      <c r="Q287" s="17" t="str">
        <f aca="true" t="shared" si="23" ref="Q287:Q303">IF(H287="D",I287,"")</f>
        <v/>
      </c>
      <c r="R287" s="17" t="str">
        <f aca="true" t="shared" si="24" ref="R287:R303">IF(H287="C",I287,"")</f>
        <v/>
      </c>
      <c r="S287" s="17">
        <f t="shared" si="19"/>
        <v>0</v>
      </c>
      <c r="T287" s="17">
        <f>IF(C287="9D6A","9D6A",IF(OR(AND(C287=9424,E287=16114),AND(E287=16114,C287=9434),AND(C287=4160,E287=16114)),"COMP",IF(AND(C287=4215,E287=16114),"MC",IF(E287="",F287,(VLOOKUP(C287,Type,9,0))))))</f>
        <v>0</v>
      </c>
    </row>
    <row r="288" spans="16:20" ht="15">
      <c r="P288" s="17" t="str">
        <f t="shared" si="20"/>
        <v/>
      </c>
      <c r="Q288" s="17" t="str">
        <f t="shared" si="23"/>
        <v/>
      </c>
      <c r="R288" s="17" t="str">
        <f t="shared" si="24"/>
        <v/>
      </c>
      <c r="S288" s="17">
        <f t="shared" si="19"/>
        <v>0</v>
      </c>
      <c r="T288" s="17">
        <f>IF(C288="9D6A","9D6A",IF(OR(AND(C288=9424,E288=16114),AND(E288=16114,C288=9434),AND(C288=4160,E288=16114)),"COMP",IF(AND(C288=4215,E288=16114),"MC",IF(E288="",F288,(VLOOKUP(C288,Type,9,0))))))</f>
        <v>0</v>
      </c>
    </row>
    <row r="289" spans="16:20" ht="15">
      <c r="P289" s="17" t="str">
        <f t="shared" si="20"/>
        <v/>
      </c>
      <c r="Q289" s="17" t="str">
        <f t="shared" si="23"/>
        <v/>
      </c>
      <c r="R289" s="17" t="str">
        <f t="shared" si="24"/>
        <v/>
      </c>
      <c r="S289" s="17">
        <f t="shared" si="19"/>
        <v>0</v>
      </c>
      <c r="T289" s="17">
        <f>IF(C289="9D6A","9D6A",IF(OR(AND(C289=9424,E289=16114),AND(E289=16114,C289=9434),AND(C289=4160,E289=16114)),"COMP",IF(AND(C289=4215,E289=16114),"MC",IF(E289="",F289,(VLOOKUP(C289,Type,9,0))))))</f>
        <v>0</v>
      </c>
    </row>
    <row r="290" spans="16:20" ht="15">
      <c r="P290" s="17" t="str">
        <f t="shared" si="20"/>
        <v/>
      </c>
      <c r="Q290" s="17" t="str">
        <f t="shared" si="23"/>
        <v/>
      </c>
      <c r="R290" s="17" t="str">
        <f t="shared" si="24"/>
        <v/>
      </c>
      <c r="S290" s="17">
        <f t="shared" si="19"/>
        <v>0</v>
      </c>
      <c r="T290" s="17">
        <f>IF(C290="9D6A","9D6A",IF(OR(AND(C290=9424,E290=16114),AND(E290=16114,C290=9434),AND(C290=4160,E290=16114)),"COMP",IF(AND(C290=4215,E290=16114),"MC",IF(E290="",F290,(VLOOKUP(C290,Type,9,0))))))</f>
        <v>0</v>
      </c>
    </row>
    <row r="291" spans="16:20" ht="15">
      <c r="P291" s="17" t="str">
        <f t="shared" si="20"/>
        <v/>
      </c>
      <c r="Q291" s="17" t="str">
        <f t="shared" si="23"/>
        <v/>
      </c>
      <c r="R291" s="17" t="str">
        <f t="shared" si="24"/>
        <v/>
      </c>
      <c r="S291" s="17">
        <f t="shared" si="19"/>
        <v>0</v>
      </c>
      <c r="T291" s="17">
        <f>IF(C291="9D6A","9D6A",IF(OR(AND(C291=9424,E291=16114),AND(E291=16114,C291=9434),AND(C291=4160,E291=16114)),"COMP",IF(AND(C291=4215,E291=16114),"MC",IF(E291="",F291,(VLOOKUP(C291,Type,9,0))))))</f>
        <v>0</v>
      </c>
    </row>
    <row r="292" spans="16:20" ht="15">
      <c r="P292" s="17" t="str">
        <f t="shared" si="20"/>
        <v/>
      </c>
      <c r="Q292" s="17" t="str">
        <f t="shared" si="23"/>
        <v/>
      </c>
      <c r="R292" s="17" t="str">
        <f t="shared" si="24"/>
        <v/>
      </c>
      <c r="S292" s="17">
        <f t="shared" si="19"/>
        <v>0</v>
      </c>
      <c r="T292" s="17">
        <f>IF(C292="9D6A","9D6A",IF(OR(AND(C292=9424,E292=16114),AND(E292=16114,C292=9434),AND(C292=4160,E292=16114)),"COMP",IF(AND(C292=4215,E292=16114),"MC",IF(E292="",F292,(VLOOKUP(C292,Type,9,0))))))</f>
        <v>0</v>
      </c>
    </row>
    <row r="293" spans="16:20" ht="15">
      <c r="P293" s="17" t="str">
        <f t="shared" si="20"/>
        <v/>
      </c>
      <c r="Q293" s="17" t="str">
        <f t="shared" si="23"/>
        <v/>
      </c>
      <c r="R293" s="17" t="str">
        <f t="shared" si="24"/>
        <v/>
      </c>
      <c r="S293" s="17">
        <f t="shared" si="19"/>
        <v>0</v>
      </c>
      <c r="T293" s="17">
        <f>IF(C293="9D6A","9D6A",IF(OR(AND(C293=9424,E293=16114),AND(E293=16114,C293=9434),AND(C293=4160,E293=16114)),"COMP",IF(AND(C293=4215,E293=16114),"MC",IF(E293="",F293,(VLOOKUP(C293,Type,9,0))))))</f>
        <v>0</v>
      </c>
    </row>
    <row r="294" spans="16:20" ht="15">
      <c r="P294" s="17" t="str">
        <f t="shared" si="20"/>
        <v/>
      </c>
      <c r="Q294" s="17" t="str">
        <f t="shared" si="23"/>
        <v/>
      </c>
      <c r="R294" s="17" t="str">
        <f t="shared" si="24"/>
        <v/>
      </c>
      <c r="S294" s="17">
        <f t="shared" si="19"/>
        <v>0</v>
      </c>
      <c r="T294" s="17">
        <f>IF(C294="9D6A","9D6A",IF(OR(AND(C294=9424,E294=16114),AND(E294=16114,C294=9434),AND(C294=4160,E294=16114)),"COMP",IF(AND(C294=4215,E294=16114),"MC",IF(E294="",F294,(VLOOKUP(C294,Type,9,0))))))</f>
        <v>0</v>
      </c>
    </row>
    <row r="295" spans="16:20" ht="15">
      <c r="P295" s="17" t="str">
        <f t="shared" si="20"/>
        <v/>
      </c>
      <c r="Q295" s="17" t="str">
        <f t="shared" si="23"/>
        <v/>
      </c>
      <c r="R295" s="17" t="str">
        <f t="shared" si="24"/>
        <v/>
      </c>
      <c r="S295" s="17">
        <f t="shared" si="19"/>
        <v>0</v>
      </c>
      <c r="T295" s="17">
        <f>IF(C295="9D6A","9D6A",IF(OR(AND(C295=9424,E295=16114),AND(E295=16114,C295=9434),AND(C295=4160,E295=16114)),"COMP",IF(AND(C295=4215,E295=16114),"MC",IF(E295="",F295,(VLOOKUP(C295,Type,9,0))))))</f>
        <v>0</v>
      </c>
    </row>
    <row r="296" spans="16:20" ht="15">
      <c r="P296" s="17" t="str">
        <f t="shared" si="20"/>
        <v/>
      </c>
      <c r="Q296" s="17" t="str">
        <f t="shared" si="23"/>
        <v/>
      </c>
      <c r="R296" s="17" t="str">
        <f t="shared" si="24"/>
        <v/>
      </c>
      <c r="S296" s="17">
        <f t="shared" si="19"/>
        <v>0</v>
      </c>
      <c r="T296" s="17">
        <f>IF(C296="9D6A","9D6A",IF(OR(AND(C296=9424,E296=16114),AND(E296=16114,C296=9434),AND(C296=4160,E296=16114)),"COMP",IF(AND(C296=4215,E296=16114),"MC",IF(E296="",F296,(VLOOKUP(C296,Type,9,0))))))</f>
        <v>0</v>
      </c>
    </row>
    <row r="297" spans="16:20" ht="15">
      <c r="P297" s="17" t="str">
        <f t="shared" si="20"/>
        <v/>
      </c>
      <c r="Q297" s="17" t="str">
        <f t="shared" si="23"/>
        <v/>
      </c>
      <c r="R297" s="17" t="str">
        <f t="shared" si="24"/>
        <v/>
      </c>
      <c r="S297" s="17">
        <f t="shared" si="19"/>
        <v>0</v>
      </c>
      <c r="T297" s="17">
        <f>IF(C297="9D6A","9D6A",IF(OR(AND(C297=9424,E297=16114),AND(E297=16114,C297=9434),AND(C297=4160,E297=16114)),"COMP",IF(AND(C297=4215,E297=16114),"MC",IF(E297="",F297,(VLOOKUP(C297,Type,9,0))))))</f>
        <v>0</v>
      </c>
    </row>
    <row r="298" spans="16:20" ht="15">
      <c r="P298" s="17" t="str">
        <f t="shared" si="20"/>
        <v/>
      </c>
      <c r="Q298" s="17" t="str">
        <f t="shared" si="23"/>
        <v/>
      </c>
      <c r="R298" s="17" t="str">
        <f t="shared" si="24"/>
        <v/>
      </c>
      <c r="S298" s="17">
        <f t="shared" si="19"/>
        <v>0</v>
      </c>
      <c r="T298" s="17">
        <f>IF(C298="9D6A","9D6A",IF(OR(AND(C298=9424,E298=16114),AND(E298=16114,C298=9434),AND(C298=4160,E298=16114)),"COMP",IF(AND(C298=4215,E298=16114),"MC",IF(E298="",F298,(VLOOKUP(C298,Type,9,0))))))</f>
        <v>0</v>
      </c>
    </row>
    <row r="299" spans="16:20" ht="15">
      <c r="P299" s="17" t="str">
        <f t="shared" si="20"/>
        <v/>
      </c>
      <c r="Q299" s="17" t="str">
        <f t="shared" si="23"/>
        <v/>
      </c>
      <c r="R299" s="17" t="str">
        <f t="shared" si="24"/>
        <v/>
      </c>
      <c r="S299" s="17">
        <f t="shared" si="19"/>
        <v>0</v>
      </c>
      <c r="T299" s="17">
        <f>IF(C299="9D6A","9D6A",IF(OR(AND(C299=9424,E299=16114),AND(E299=16114,C299=9434),AND(C299=4160,E299=16114)),"COMP",IF(AND(C299=4215,E299=16114),"MC",IF(E299="",F299,(VLOOKUP(C299,Type,9,0))))))</f>
        <v>0</v>
      </c>
    </row>
    <row r="300" spans="16:20" ht="15">
      <c r="P300" s="17" t="str">
        <f t="shared" si="20"/>
        <v/>
      </c>
      <c r="Q300" s="17" t="str">
        <f t="shared" si="23"/>
        <v/>
      </c>
      <c r="R300" s="17" t="str">
        <f t="shared" si="24"/>
        <v/>
      </c>
      <c r="S300" s="17">
        <f t="shared" si="19"/>
        <v>0</v>
      </c>
      <c r="T300" s="17">
        <f>IF(C300="9D6A","9D6A",IF(OR(AND(C300=9424,E300=16114),AND(E300=16114,C300=9434),AND(C300=4160,E300=16114)),"COMP",IF(AND(C300=4215,E300=16114),"MC",IF(E300="",F300,(VLOOKUP(C300,Type,9,0))))))</f>
        <v>0</v>
      </c>
    </row>
    <row r="301" spans="16:20" ht="15">
      <c r="P301" s="17" t="str">
        <f t="shared" si="20"/>
        <v/>
      </c>
      <c r="Q301" s="17" t="str">
        <f t="shared" si="23"/>
        <v/>
      </c>
      <c r="R301" s="17" t="str">
        <f t="shared" si="24"/>
        <v/>
      </c>
      <c r="S301" s="17">
        <f t="shared" si="19"/>
        <v>0</v>
      </c>
      <c r="T301" s="17">
        <f>IF(C301="9D6A","9D6A",IF(OR(AND(C301=9424,E301=16114),AND(E301=16114,C301=9434),AND(C301=4160,E301=16114)),"COMP",IF(AND(C301=4215,E301=16114),"MC",IF(E301="",F301,(VLOOKUP(C301,Type,9,0))))))</f>
        <v>0</v>
      </c>
    </row>
    <row r="302" spans="16:20" ht="15">
      <c r="P302" s="17" t="str">
        <f t="shared" si="20"/>
        <v/>
      </c>
      <c r="Q302" s="17" t="str">
        <f t="shared" si="23"/>
        <v/>
      </c>
      <c r="R302" s="17" t="str">
        <f t="shared" si="24"/>
        <v/>
      </c>
      <c r="S302" s="17">
        <f t="shared" si="19"/>
        <v>0</v>
      </c>
      <c r="T302" s="17">
        <f>IF(C302="9D6A","9D6A",IF(OR(AND(C302=9424,E302=16114),AND(E302=16114,C302=9434),AND(C302=4160,E302=16114)),"COMP",IF(AND(C302=4215,E302=16114),"MC",IF(E302="",F302,(VLOOKUP(C302,Type,9,0))))))</f>
        <v>0</v>
      </c>
    </row>
    <row r="303" spans="16:20" ht="15">
      <c r="P303" s="17" t="str">
        <f t="shared" si="20"/>
        <v/>
      </c>
      <c r="Q303" s="17" t="str">
        <f t="shared" si="23"/>
        <v/>
      </c>
      <c r="R303" s="17" t="str">
        <f t="shared" si="24"/>
        <v/>
      </c>
      <c r="S303" s="17">
        <f t="shared" si="19"/>
        <v>0</v>
      </c>
      <c r="T303" s="17">
        <f>IF(C303="9D6A","9D6A",IF(OR(AND(C303=9424,E303=16114),AND(E303=16114,C303=9434),AND(C303=4160,E303=16114)),"COMP",IF(AND(C303=4215,E303=16114),"MC",IF(E303="",F303,(VLOOKUP(C303,Type,9,0))))))</f>
        <v>0</v>
      </c>
    </row>
    <row r="304" spans="16:20" ht="15">
      <c r="P304" s="17" t="str">
        <f t="shared" si="20"/>
        <v/>
      </c>
      <c r="Q304" s="17" t="str">
        <f aca="true" t="shared" si="25" ref="Q304:Q367">IF(H304="D",I304,"")</f>
        <v/>
      </c>
      <c r="R304" s="17" t="str">
        <f aca="true" t="shared" si="26" ref="R304:R367">IF(H304="C",I304,"")</f>
        <v/>
      </c>
      <c r="S304" s="17">
        <f aca="true" t="shared" si="27" ref="S304:S367">_xlfn.NUMBERVALUE(R304)-_xlfn.NUMBERVALUE(Q304)</f>
        <v>0</v>
      </c>
      <c r="T304" s="17">
        <f>IF(C304="9D6A","9D6A",IF(OR(AND(C304=9424,E304=16114),AND(E304=16114,C304=9434),AND(C304=4160,E304=16114)),"COMP",IF(AND(C304=4215,E304=16114),"MC",IF(E304="",F304,(VLOOKUP(C304,Type,9,0))))))</f>
        <v>0</v>
      </c>
    </row>
    <row r="305" spans="16:20" ht="15">
      <c r="P305" s="17" t="str">
        <f t="shared" si="20"/>
        <v/>
      </c>
      <c r="Q305" s="17" t="str">
        <f t="shared" si="25"/>
        <v/>
      </c>
      <c r="R305" s="17" t="str">
        <f t="shared" si="26"/>
        <v/>
      </c>
      <c r="S305" s="17">
        <f t="shared" si="27"/>
        <v>0</v>
      </c>
      <c r="T305" s="17">
        <f>IF(C305="9D6A","9D6A",IF(OR(AND(C305=9424,E305=16114),AND(E305=16114,C305=9434),AND(C305=4160,E305=16114)),"COMP",IF(AND(C305=4215,E305=16114),"MC",IF(E305="",F305,(VLOOKUP(C305,Type,9,0))))))</f>
        <v>0</v>
      </c>
    </row>
    <row r="306" spans="16:20" ht="15">
      <c r="P306" s="17" t="str">
        <f t="shared" si="20"/>
        <v/>
      </c>
      <c r="Q306" s="17" t="str">
        <f t="shared" si="25"/>
        <v/>
      </c>
      <c r="R306" s="17" t="str">
        <f t="shared" si="26"/>
        <v/>
      </c>
      <c r="S306" s="17">
        <f t="shared" si="27"/>
        <v>0</v>
      </c>
      <c r="T306" s="17">
        <f>IF(C306="9D6A","9D6A",IF(OR(AND(C306=9424,E306=16114),AND(E306=16114,C306=9434),AND(C306=4160,E306=16114)),"COMP",IF(AND(C306=4215,E306=16114),"MC",IF(E306="",F306,(VLOOKUP(C306,Type,9,0))))))</f>
        <v>0</v>
      </c>
    </row>
    <row r="307" spans="16:20" ht="15">
      <c r="P307" s="17" t="str">
        <f t="shared" si="20"/>
        <v/>
      </c>
      <c r="Q307" s="17" t="str">
        <f t="shared" si="25"/>
        <v/>
      </c>
      <c r="R307" s="17" t="str">
        <f t="shared" si="26"/>
        <v/>
      </c>
      <c r="S307" s="17">
        <f t="shared" si="27"/>
        <v>0</v>
      </c>
      <c r="T307" s="17">
        <f>IF(C307="9D6A","9D6A",IF(OR(AND(C307=9424,E307=16114),AND(E307=16114,C307=9434),AND(C307=4160,E307=16114)),"COMP",IF(AND(C307=4215,E307=16114),"MC",IF(E307="",F307,(VLOOKUP(C307,Type,9,0))))))</f>
        <v>0</v>
      </c>
    </row>
    <row r="308" spans="16:20" ht="15">
      <c r="P308" s="17" t="str">
        <f t="shared" si="20"/>
        <v/>
      </c>
      <c r="Q308" s="17" t="str">
        <f t="shared" si="25"/>
        <v/>
      </c>
      <c r="R308" s="17" t="str">
        <f t="shared" si="26"/>
        <v/>
      </c>
      <c r="S308" s="17">
        <f t="shared" si="27"/>
        <v>0</v>
      </c>
      <c r="T308" s="17">
        <f>IF(C308="9D6A","9D6A",IF(OR(AND(C308=9424,E308=16114),AND(E308=16114,C308=9434),AND(C308=4160,E308=16114)),"COMP",IF(AND(C308=4215,E308=16114),"MC",IF(E308="",F308,(VLOOKUP(C308,Type,9,0))))))</f>
        <v>0</v>
      </c>
    </row>
    <row r="309" spans="16:20" ht="15">
      <c r="P309" s="17" t="str">
        <f t="shared" si="20"/>
        <v/>
      </c>
      <c r="Q309" s="17" t="str">
        <f t="shared" si="25"/>
        <v/>
      </c>
      <c r="R309" s="17" t="str">
        <f t="shared" si="26"/>
        <v/>
      </c>
      <c r="S309" s="17">
        <f t="shared" si="27"/>
        <v>0</v>
      </c>
      <c r="T309" s="17">
        <f>IF(C309="9D6A","9D6A",IF(OR(AND(C309=9424,E309=16114),AND(E309=16114,C309=9434),AND(C309=4160,E309=16114)),"COMP",IF(AND(C309=4215,E309=16114),"MC",IF(E309="",F309,(VLOOKUP(C309,Type,9,0))))))</f>
        <v>0</v>
      </c>
    </row>
    <row r="310" spans="16:20" ht="15">
      <c r="P310" s="17" t="str">
        <f t="shared" si="20"/>
        <v/>
      </c>
      <c r="Q310" s="17" t="str">
        <f t="shared" si="25"/>
        <v/>
      </c>
      <c r="R310" s="17" t="str">
        <f t="shared" si="26"/>
        <v/>
      </c>
      <c r="S310" s="17">
        <f t="shared" si="27"/>
        <v>0</v>
      </c>
      <c r="T310" s="17">
        <f>IF(C310="9D6A","9D6A",IF(OR(AND(C310=9424,E310=16114),AND(E310=16114,C310=9434),AND(C310=4160,E310=16114)),"COMP",IF(AND(C310=4215,E310=16114),"MC",IF(E310="",F310,(VLOOKUP(C310,Type,9,0))))))</f>
        <v>0</v>
      </c>
    </row>
    <row r="311" spans="16:20" ht="15">
      <c r="P311" s="17" t="str">
        <f t="shared" si="20"/>
        <v/>
      </c>
      <c r="Q311" s="17" t="str">
        <f t="shared" si="25"/>
        <v/>
      </c>
      <c r="R311" s="17" t="str">
        <f t="shared" si="26"/>
        <v/>
      </c>
      <c r="S311" s="17">
        <f t="shared" si="27"/>
        <v>0</v>
      </c>
      <c r="T311" s="17">
        <f>IF(C311="9D6A","9D6A",IF(OR(AND(C311=9424,E311=16114),AND(E311=16114,C311=9434),AND(C311=4160,E311=16114)),"COMP",IF(AND(C311=4215,E311=16114),"MC",IF(E311="",F311,(VLOOKUP(C311,Type,9,0))))))</f>
        <v>0</v>
      </c>
    </row>
    <row r="312" spans="16:20" ht="15">
      <c r="P312" s="17" t="str">
        <f t="shared" si="20"/>
        <v/>
      </c>
      <c r="Q312" s="17" t="str">
        <f t="shared" si="25"/>
        <v/>
      </c>
      <c r="R312" s="17" t="str">
        <f t="shared" si="26"/>
        <v/>
      </c>
      <c r="S312" s="17">
        <f t="shared" si="27"/>
        <v>0</v>
      </c>
      <c r="T312" s="17">
        <f>IF(C312="9D6A","9D6A",IF(OR(AND(C312=9424,E312=16114),AND(E312=16114,C312=9434),AND(C312=4160,E312=16114)),"COMP",IF(AND(C312=4215,E312=16114),"MC",IF(E312="",F312,(VLOOKUP(C312,Type,9,0))))))</f>
        <v>0</v>
      </c>
    </row>
    <row r="313" spans="16:20" ht="15">
      <c r="P313" s="17" t="str">
        <f t="shared" si="20"/>
        <v/>
      </c>
      <c r="Q313" s="17" t="str">
        <f t="shared" si="25"/>
        <v/>
      </c>
      <c r="R313" s="17" t="str">
        <f t="shared" si="26"/>
        <v/>
      </c>
      <c r="S313" s="17">
        <f t="shared" si="27"/>
        <v>0</v>
      </c>
      <c r="T313" s="17">
        <f>IF(C313="9D6A","9D6A",IF(OR(AND(C313=9424,E313=16114),AND(E313=16114,C313=9434),AND(C313=4160,E313=16114)),"COMP",IF(AND(C313=4215,E313=16114),"MC",IF(E313="",F313,(VLOOKUP(C313,Type,9,0))))))</f>
        <v>0</v>
      </c>
    </row>
    <row r="314" spans="16:20" ht="15">
      <c r="P314" s="17" t="str">
        <f t="shared" si="20"/>
        <v/>
      </c>
      <c r="Q314" s="17" t="str">
        <f t="shared" si="25"/>
        <v/>
      </c>
      <c r="R314" s="17" t="str">
        <f t="shared" si="26"/>
        <v/>
      </c>
      <c r="S314" s="17">
        <f t="shared" si="27"/>
        <v>0</v>
      </c>
      <c r="T314" s="17">
        <f>IF(C314="9D6A","9D6A",IF(OR(AND(C314=9424,E314=16114),AND(E314=16114,C314=9434),AND(C314=4160,E314=16114)),"COMP",IF(AND(C314=4215,E314=16114),"MC",IF(E314="",F314,(VLOOKUP(C314,Type,9,0))))))</f>
        <v>0</v>
      </c>
    </row>
    <row r="315" spans="16:20" ht="15">
      <c r="P315" s="17" t="str">
        <f t="shared" si="20"/>
        <v/>
      </c>
      <c r="Q315" s="17" t="str">
        <f t="shared" si="25"/>
        <v/>
      </c>
      <c r="R315" s="17" t="str">
        <f t="shared" si="26"/>
        <v/>
      </c>
      <c r="S315" s="17">
        <f t="shared" si="27"/>
        <v>0</v>
      </c>
      <c r="T315" s="17">
        <f>IF(C315="9D6A","9D6A",IF(OR(AND(C315=9424,E315=16114),AND(E315=16114,C315=9434),AND(C315=4160,E315=16114)),"COMP",IF(AND(C315=4215,E315=16114),"MC",IF(E315="",F315,(VLOOKUP(C315,Type,9,0))))))</f>
        <v>0</v>
      </c>
    </row>
    <row r="316" spans="16:20" ht="15">
      <c r="P316" s="17" t="str">
        <f t="shared" si="20"/>
        <v/>
      </c>
      <c r="Q316" s="17" t="str">
        <f t="shared" si="25"/>
        <v/>
      </c>
      <c r="R316" s="17" t="str">
        <f t="shared" si="26"/>
        <v/>
      </c>
      <c r="S316" s="17">
        <f t="shared" si="27"/>
        <v>0</v>
      </c>
      <c r="T316" s="17">
        <f>IF(C316="9D6A","9D6A",IF(OR(AND(C316=9424,E316=16114),AND(E316=16114,C316=9434),AND(C316=4160,E316=16114)),"COMP",IF(AND(C316=4215,E316=16114),"MC",IF(E316="",F316,(VLOOKUP(C316,Type,9,0))))))</f>
        <v>0</v>
      </c>
    </row>
    <row r="317" spans="16:20" ht="15">
      <c r="P317" s="17" t="str">
        <f t="shared" si="20"/>
        <v/>
      </c>
      <c r="Q317" s="17" t="str">
        <f t="shared" si="25"/>
        <v/>
      </c>
      <c r="R317" s="17" t="str">
        <f t="shared" si="26"/>
        <v/>
      </c>
      <c r="S317" s="17">
        <f t="shared" si="27"/>
        <v>0</v>
      </c>
      <c r="T317" s="17">
        <f>IF(C317="9D6A","9D6A",IF(OR(AND(C317=9424,E317=16114),AND(E317=16114,C317=9434),AND(C317=4160,E317=16114)),"COMP",IF(AND(C317=4215,E317=16114),"MC",IF(E317="",F317,(VLOOKUP(C317,Type,9,0))))))</f>
        <v>0</v>
      </c>
    </row>
    <row r="318" spans="16:20" ht="15">
      <c r="P318" s="17" t="str">
        <f t="shared" si="20"/>
        <v/>
      </c>
      <c r="Q318" s="17" t="str">
        <f t="shared" si="25"/>
        <v/>
      </c>
      <c r="R318" s="17" t="str">
        <f t="shared" si="26"/>
        <v/>
      </c>
      <c r="S318" s="17">
        <f t="shared" si="27"/>
        <v>0</v>
      </c>
      <c r="T318" s="17">
        <f>IF(C318="9D6A","9D6A",IF(OR(AND(C318=9424,E318=16114),AND(E318=16114,C318=9434),AND(C318=4160,E318=16114)),"COMP",IF(AND(C318=4215,E318=16114),"MC",IF(E318="",F318,(VLOOKUP(C318,Type,9,0))))))</f>
        <v>0</v>
      </c>
    </row>
    <row r="319" spans="16:20" ht="15">
      <c r="P319" s="17" t="str">
        <f t="shared" si="20"/>
        <v/>
      </c>
      <c r="Q319" s="17" t="str">
        <f t="shared" si="25"/>
        <v/>
      </c>
      <c r="R319" s="17" t="str">
        <f t="shared" si="26"/>
        <v/>
      </c>
      <c r="S319" s="17">
        <f t="shared" si="27"/>
        <v>0</v>
      </c>
      <c r="T319" s="17">
        <f>IF(C319="9D6A","9D6A",IF(OR(AND(C319=9424,E319=16114),AND(E319=16114,C319=9434),AND(C319=4160,E319=16114)),"COMP",IF(AND(C319=4215,E319=16114),"MC",IF(E319="",F319,(VLOOKUP(C319,Type,9,0))))))</f>
        <v>0</v>
      </c>
    </row>
    <row r="320" spans="16:20" ht="15">
      <c r="P320" s="17" t="str">
        <f t="shared" si="20"/>
        <v/>
      </c>
      <c r="Q320" s="17" t="str">
        <f t="shared" si="25"/>
        <v/>
      </c>
      <c r="R320" s="17" t="str">
        <f t="shared" si="26"/>
        <v/>
      </c>
      <c r="S320" s="17">
        <f t="shared" si="27"/>
        <v>0</v>
      </c>
      <c r="T320" s="17">
        <f>IF(C320="9D6A","9D6A",IF(OR(AND(C320=9424,E320=16114),AND(E320=16114,C320=9434),AND(C320=4160,E320=16114)),"COMP",IF(AND(C320=4215,E320=16114),"MC",IF(E320="",F320,(VLOOKUP(C320,Type,9,0))))))</f>
        <v>0</v>
      </c>
    </row>
    <row r="321" spans="16:20" ht="15">
      <c r="P321" s="17" t="str">
        <f t="shared" si="20"/>
        <v/>
      </c>
      <c r="Q321" s="17" t="str">
        <f t="shared" si="25"/>
        <v/>
      </c>
      <c r="R321" s="17" t="str">
        <f t="shared" si="26"/>
        <v/>
      </c>
      <c r="S321" s="17">
        <f t="shared" si="27"/>
        <v>0</v>
      </c>
      <c r="T321" s="17">
        <f>IF(C321="9D6A","9D6A",IF(OR(AND(C321=9424,E321=16114),AND(E321=16114,C321=9434),AND(C321=4160,E321=16114)),"COMP",IF(AND(C321=4215,E321=16114),"MC",IF(E321="",F321,(VLOOKUP(C321,Type,9,0))))))</f>
        <v>0</v>
      </c>
    </row>
    <row r="322" spans="16:20" ht="15">
      <c r="P322" s="17" t="str">
        <f aca="true" t="shared" si="28" ref="P322:P385">IF(ISNA(VLOOKUP(C322,Type,3,0)),"",VLOOKUP(C322,Type,3,0))</f>
        <v/>
      </c>
      <c r="Q322" s="17" t="str">
        <f t="shared" si="25"/>
        <v/>
      </c>
      <c r="R322" s="17" t="str">
        <f t="shared" si="26"/>
        <v/>
      </c>
      <c r="S322" s="17">
        <f t="shared" si="27"/>
        <v>0</v>
      </c>
      <c r="T322" s="17">
        <f>IF(C322="9D6A","9D6A",IF(OR(AND(C322=9424,E322=16114),AND(E322=16114,C322=9434),AND(C322=4160,E322=16114)),"COMP",IF(AND(C322=4215,E322=16114),"MC",IF(E322="",F322,(VLOOKUP(C322,Type,9,0))))))</f>
        <v>0</v>
      </c>
    </row>
    <row r="323" spans="16:20" ht="15">
      <c r="P323" s="17" t="str">
        <f t="shared" si="28"/>
        <v/>
      </c>
      <c r="Q323" s="17" t="str">
        <f t="shared" si="25"/>
        <v/>
      </c>
      <c r="R323" s="17" t="str">
        <f t="shared" si="26"/>
        <v/>
      </c>
      <c r="S323" s="17">
        <f t="shared" si="27"/>
        <v>0</v>
      </c>
      <c r="T323" s="17">
        <f>IF(C323="9D6A","9D6A",IF(OR(AND(C323=9424,E323=16114),AND(E323=16114,C323=9434),AND(C323=4160,E323=16114)),"COMP",IF(AND(C323=4215,E323=16114),"MC",IF(E323="",F323,(VLOOKUP(C323,Type,9,0))))))</f>
        <v>0</v>
      </c>
    </row>
    <row r="324" spans="16:20" ht="15">
      <c r="P324" s="17" t="str">
        <f t="shared" si="28"/>
        <v/>
      </c>
      <c r="Q324" s="17" t="str">
        <f t="shared" si="25"/>
        <v/>
      </c>
      <c r="R324" s="17" t="str">
        <f t="shared" si="26"/>
        <v/>
      </c>
      <c r="S324" s="17">
        <f t="shared" si="27"/>
        <v>0</v>
      </c>
      <c r="T324" s="17">
        <f>IF(C324="9D6A","9D6A",IF(OR(AND(C324=9424,E324=16114),AND(E324=16114,C324=9434),AND(C324=4160,E324=16114)),"COMP",IF(AND(C324=4215,E324=16114),"MC",IF(E324="",F324,(VLOOKUP(C324,Type,9,0))))))</f>
        <v>0</v>
      </c>
    </row>
    <row r="325" spans="16:20" ht="15">
      <c r="P325" s="17" t="str">
        <f t="shared" si="28"/>
        <v/>
      </c>
      <c r="Q325" s="17" t="str">
        <f t="shared" si="25"/>
        <v/>
      </c>
      <c r="R325" s="17" t="str">
        <f t="shared" si="26"/>
        <v/>
      </c>
      <c r="S325" s="17">
        <f t="shared" si="27"/>
        <v>0</v>
      </c>
      <c r="T325" s="17">
        <f>IF(C325="9D6A","9D6A",IF(OR(AND(C325=9424,E325=16114),AND(E325=16114,C325=9434),AND(C325=4160,E325=16114)),"COMP",IF(AND(C325=4215,E325=16114),"MC",IF(E325="",F325,(VLOOKUP(C325,Type,9,0))))))</f>
        <v>0</v>
      </c>
    </row>
    <row r="326" spans="16:20" ht="15">
      <c r="P326" s="17" t="str">
        <f t="shared" si="28"/>
        <v/>
      </c>
      <c r="Q326" s="17" t="str">
        <f t="shared" si="25"/>
        <v/>
      </c>
      <c r="R326" s="17" t="str">
        <f t="shared" si="26"/>
        <v/>
      </c>
      <c r="S326" s="17">
        <f t="shared" si="27"/>
        <v>0</v>
      </c>
      <c r="T326" s="17">
        <f>IF(C326="9D6A","9D6A",IF(OR(AND(C326=9424,E326=16114),AND(E326=16114,C326=9434),AND(C326=4160,E326=16114)),"COMP",IF(AND(C326=4215,E326=16114),"MC",IF(E326="",F326,(VLOOKUP(C326,Type,9,0))))))</f>
        <v>0</v>
      </c>
    </row>
    <row r="327" spans="16:20" ht="15">
      <c r="P327" s="17" t="str">
        <f t="shared" si="28"/>
        <v/>
      </c>
      <c r="Q327" s="17" t="str">
        <f t="shared" si="25"/>
        <v/>
      </c>
      <c r="R327" s="17" t="str">
        <f t="shared" si="26"/>
        <v/>
      </c>
      <c r="S327" s="17">
        <f t="shared" si="27"/>
        <v>0</v>
      </c>
      <c r="T327" s="17">
        <f>IF(C327="9D6A","9D6A",IF(OR(AND(C327=9424,E327=16114),AND(E327=16114,C327=9434),AND(C327=4160,E327=16114)),"COMP",IF(AND(C327=4215,E327=16114),"MC",IF(E327="",F327,(VLOOKUP(C327,Type,9,0))))))</f>
        <v>0</v>
      </c>
    </row>
    <row r="328" spans="16:20" ht="15">
      <c r="P328" s="17" t="str">
        <f t="shared" si="28"/>
        <v/>
      </c>
      <c r="Q328" s="17" t="str">
        <f t="shared" si="25"/>
        <v/>
      </c>
      <c r="R328" s="17" t="str">
        <f t="shared" si="26"/>
        <v/>
      </c>
      <c r="S328" s="17">
        <f t="shared" si="27"/>
        <v>0</v>
      </c>
      <c r="T328" s="17">
        <f>IF(C328="9D6A","9D6A",IF(OR(AND(C328=9424,E328=16114),AND(E328=16114,C328=9434),AND(C328=4160,E328=16114)),"COMP",IF(AND(C328=4215,E328=16114),"MC",IF(E328="",F328,(VLOOKUP(C328,Type,9,0))))))</f>
        <v>0</v>
      </c>
    </row>
    <row r="329" spans="16:20" ht="15">
      <c r="P329" s="17" t="str">
        <f t="shared" si="28"/>
        <v/>
      </c>
      <c r="Q329" s="17" t="str">
        <f t="shared" si="25"/>
        <v/>
      </c>
      <c r="R329" s="17" t="str">
        <f t="shared" si="26"/>
        <v/>
      </c>
      <c r="S329" s="17">
        <f t="shared" si="27"/>
        <v>0</v>
      </c>
      <c r="T329" s="17">
        <f>IF(C329="9D6A","9D6A",IF(OR(AND(C329=9424,E329=16114),AND(E329=16114,C329=9434),AND(C329=4160,E329=16114)),"COMP",IF(AND(C329=4215,E329=16114),"MC",IF(E329="",F329,(VLOOKUP(C329,Type,9,0))))))</f>
        <v>0</v>
      </c>
    </row>
    <row r="330" spans="16:20" ht="15">
      <c r="P330" s="17" t="str">
        <f t="shared" si="28"/>
        <v/>
      </c>
      <c r="Q330" s="17" t="str">
        <f t="shared" si="25"/>
        <v/>
      </c>
      <c r="R330" s="17" t="str">
        <f t="shared" si="26"/>
        <v/>
      </c>
      <c r="S330" s="17">
        <f t="shared" si="27"/>
        <v>0</v>
      </c>
      <c r="T330" s="17">
        <f>IF(C330="9D6A","9D6A",IF(OR(AND(C330=9424,E330=16114),AND(E330=16114,C330=9434),AND(C330=4160,E330=16114)),"COMP",IF(AND(C330=4215,E330=16114),"MC",IF(E330="",F330,(VLOOKUP(C330,Type,9,0))))))</f>
        <v>0</v>
      </c>
    </row>
    <row r="331" spans="16:20" ht="15">
      <c r="P331" s="17" t="str">
        <f t="shared" si="28"/>
        <v/>
      </c>
      <c r="Q331" s="17" t="str">
        <f t="shared" si="25"/>
        <v/>
      </c>
      <c r="R331" s="17" t="str">
        <f t="shared" si="26"/>
        <v/>
      </c>
      <c r="S331" s="17">
        <f t="shared" si="27"/>
        <v>0</v>
      </c>
      <c r="T331" s="17">
        <f>IF(C331="9D6A","9D6A",IF(OR(AND(C331=9424,E331=16114),AND(E331=16114,C331=9434),AND(C331=4160,E331=16114)),"COMP",IF(AND(C331=4215,E331=16114),"MC",IF(E331="",F331,(VLOOKUP(C331,Type,9,0))))))</f>
        <v>0</v>
      </c>
    </row>
    <row r="332" spans="16:20" ht="15">
      <c r="P332" s="17" t="str">
        <f t="shared" si="28"/>
        <v/>
      </c>
      <c r="Q332" s="17" t="str">
        <f t="shared" si="25"/>
        <v/>
      </c>
      <c r="R332" s="17" t="str">
        <f t="shared" si="26"/>
        <v/>
      </c>
      <c r="S332" s="17">
        <f t="shared" si="27"/>
        <v>0</v>
      </c>
      <c r="T332" s="17">
        <f>IF(C332="9D6A","9D6A",IF(OR(AND(C332=9424,E332=16114),AND(E332=16114,C332=9434),AND(C332=4160,E332=16114)),"COMP",IF(AND(C332=4215,E332=16114),"MC",IF(E332="",F332,(VLOOKUP(C332,Type,9,0))))))</f>
        <v>0</v>
      </c>
    </row>
    <row r="333" spans="16:20" ht="15">
      <c r="P333" s="17" t="str">
        <f t="shared" si="28"/>
        <v/>
      </c>
      <c r="Q333" s="17" t="str">
        <f t="shared" si="25"/>
        <v/>
      </c>
      <c r="R333" s="17" t="str">
        <f t="shared" si="26"/>
        <v/>
      </c>
      <c r="S333" s="17">
        <f t="shared" si="27"/>
        <v>0</v>
      </c>
      <c r="T333" s="17">
        <f>IF(C333="9D6A","9D6A",IF(OR(AND(C333=9424,E333=16114),AND(E333=16114,C333=9434),AND(C333=4160,E333=16114)),"COMP",IF(AND(C333=4215,E333=16114),"MC",IF(E333="",F333,(VLOOKUP(C333,Type,9,0))))))</f>
        <v>0</v>
      </c>
    </row>
    <row r="334" spans="16:20" ht="15">
      <c r="P334" s="17" t="str">
        <f t="shared" si="28"/>
        <v/>
      </c>
      <c r="Q334" s="17" t="str">
        <f t="shared" si="25"/>
        <v/>
      </c>
      <c r="R334" s="17" t="str">
        <f t="shared" si="26"/>
        <v/>
      </c>
      <c r="S334" s="17">
        <f t="shared" si="27"/>
        <v>0</v>
      </c>
      <c r="T334" s="17">
        <f>IF(C334="9D6A","9D6A",IF(OR(AND(C334=9424,E334=16114),AND(E334=16114,C334=9434),AND(C334=4160,E334=16114)),"COMP",IF(AND(C334=4215,E334=16114),"MC",IF(E334="",F334,(VLOOKUP(C334,Type,9,0))))))</f>
        <v>0</v>
      </c>
    </row>
    <row r="335" spans="16:20" ht="15">
      <c r="P335" s="17" t="str">
        <f t="shared" si="28"/>
        <v/>
      </c>
      <c r="Q335" s="17" t="str">
        <f t="shared" si="25"/>
        <v/>
      </c>
      <c r="R335" s="17" t="str">
        <f t="shared" si="26"/>
        <v/>
      </c>
      <c r="S335" s="17">
        <f t="shared" si="27"/>
        <v>0</v>
      </c>
      <c r="T335" s="17">
        <f>IF(C335="9D6A","9D6A",IF(OR(AND(C335=9424,E335=16114),AND(E335=16114,C335=9434),AND(C335=4160,E335=16114)),"COMP",IF(AND(C335=4215,E335=16114),"MC",IF(E335="",F335,(VLOOKUP(C335,Type,9,0))))))</f>
        <v>0</v>
      </c>
    </row>
    <row r="336" spans="16:20" ht="15">
      <c r="P336" s="17" t="str">
        <f t="shared" si="28"/>
        <v/>
      </c>
      <c r="Q336" s="17" t="str">
        <f t="shared" si="25"/>
        <v/>
      </c>
      <c r="R336" s="17" t="str">
        <f t="shared" si="26"/>
        <v/>
      </c>
      <c r="S336" s="17">
        <f t="shared" si="27"/>
        <v>0</v>
      </c>
      <c r="T336" s="17">
        <f>IF(C336="9D6A","9D6A",IF(OR(AND(C336=9424,E336=16114),AND(E336=16114,C336=9434),AND(C336=4160,E336=16114)),"COMP",IF(AND(C336=4215,E336=16114),"MC",IF(E336="",F336,(VLOOKUP(C336,Type,9,0))))))</f>
        <v>0</v>
      </c>
    </row>
    <row r="337" spans="16:20" ht="15">
      <c r="P337" s="17" t="str">
        <f t="shared" si="28"/>
        <v/>
      </c>
      <c r="Q337" s="17" t="str">
        <f t="shared" si="25"/>
        <v/>
      </c>
      <c r="R337" s="17" t="str">
        <f t="shared" si="26"/>
        <v/>
      </c>
      <c r="S337" s="17">
        <f t="shared" si="27"/>
        <v>0</v>
      </c>
      <c r="T337" s="17">
        <f>IF(C337="9D6A","9D6A",IF(OR(AND(C337=9424,E337=16114),AND(E337=16114,C337=9434),AND(C337=4160,E337=16114)),"COMP",IF(AND(C337=4215,E337=16114),"MC",IF(E337="",F337,(VLOOKUP(C337,Type,9,0))))))</f>
        <v>0</v>
      </c>
    </row>
    <row r="338" spans="16:20" ht="15">
      <c r="P338" s="17" t="str">
        <f t="shared" si="28"/>
        <v/>
      </c>
      <c r="Q338" s="17" t="str">
        <f t="shared" si="25"/>
        <v/>
      </c>
      <c r="R338" s="17" t="str">
        <f t="shared" si="26"/>
        <v/>
      </c>
      <c r="S338" s="17">
        <f t="shared" si="27"/>
        <v>0</v>
      </c>
      <c r="T338" s="17">
        <f>IF(C338="9D6A","9D6A",IF(OR(AND(C338=9424,E338=16114),AND(E338=16114,C338=9434),AND(C338=4160,E338=16114)),"COMP",IF(AND(C338=4215,E338=16114),"MC",IF(E338="",F338,(VLOOKUP(C338,Type,9,0))))))</f>
        <v>0</v>
      </c>
    </row>
    <row r="339" spans="16:20" ht="15">
      <c r="P339" s="17" t="str">
        <f t="shared" si="28"/>
        <v/>
      </c>
      <c r="Q339" s="17" t="str">
        <f t="shared" si="25"/>
        <v/>
      </c>
      <c r="R339" s="17" t="str">
        <f t="shared" si="26"/>
        <v/>
      </c>
      <c r="S339" s="17">
        <f t="shared" si="27"/>
        <v>0</v>
      </c>
      <c r="T339" s="17">
        <f>IF(C339="9D6A","9D6A",IF(OR(AND(C339=9424,E339=16114),AND(E339=16114,C339=9434),AND(C339=4160,E339=16114)),"COMP",IF(AND(C339=4215,E339=16114),"MC",IF(E339="",F339,(VLOOKUP(C339,Type,9,0))))))</f>
        <v>0</v>
      </c>
    </row>
    <row r="340" spans="16:20" ht="15">
      <c r="P340" s="17" t="str">
        <f t="shared" si="28"/>
        <v/>
      </c>
      <c r="Q340" s="17" t="str">
        <f t="shared" si="25"/>
        <v/>
      </c>
      <c r="R340" s="17" t="str">
        <f t="shared" si="26"/>
        <v/>
      </c>
      <c r="S340" s="17">
        <f t="shared" si="27"/>
        <v>0</v>
      </c>
      <c r="T340" s="17">
        <f>IF(C340="9D6A","9D6A",IF(OR(AND(C340=9424,E340=16114),AND(E340=16114,C340=9434),AND(C340=4160,E340=16114)),"COMP",IF(AND(C340=4215,E340=16114),"MC",IF(E340="",F340,(VLOOKUP(C340,Type,9,0))))))</f>
        <v>0</v>
      </c>
    </row>
    <row r="341" spans="16:20" ht="15">
      <c r="P341" s="17" t="str">
        <f t="shared" si="28"/>
        <v/>
      </c>
      <c r="Q341" s="17" t="str">
        <f t="shared" si="25"/>
        <v/>
      </c>
      <c r="R341" s="17" t="str">
        <f t="shared" si="26"/>
        <v/>
      </c>
      <c r="S341" s="17">
        <f t="shared" si="27"/>
        <v>0</v>
      </c>
      <c r="T341" s="17">
        <f>IF(C341="9D6A","9D6A",IF(OR(AND(C341=9424,E341=16114),AND(E341=16114,C341=9434),AND(C341=4160,E341=16114)),"COMP",IF(AND(C341=4215,E341=16114),"MC",IF(E341="",F341,(VLOOKUP(C341,Type,9,0))))))</f>
        <v>0</v>
      </c>
    </row>
    <row r="342" spans="16:20" ht="15">
      <c r="P342" s="17" t="str">
        <f t="shared" si="28"/>
        <v/>
      </c>
      <c r="Q342" s="17" t="str">
        <f t="shared" si="25"/>
        <v/>
      </c>
      <c r="R342" s="17" t="str">
        <f t="shared" si="26"/>
        <v/>
      </c>
      <c r="S342" s="17">
        <f t="shared" si="27"/>
        <v>0</v>
      </c>
      <c r="T342" s="17">
        <f>IF(C342="9D6A","9D6A",IF(OR(AND(C342=9424,E342=16114),AND(E342=16114,C342=9434),AND(C342=4160,E342=16114)),"COMP",IF(AND(C342=4215,E342=16114),"MC",IF(E342="",F342,(VLOOKUP(C342,Type,9,0))))))</f>
        <v>0</v>
      </c>
    </row>
    <row r="343" spans="16:20" ht="15">
      <c r="P343" s="17" t="str">
        <f t="shared" si="28"/>
        <v/>
      </c>
      <c r="Q343" s="17" t="str">
        <f t="shared" si="25"/>
        <v/>
      </c>
      <c r="R343" s="17" t="str">
        <f t="shared" si="26"/>
        <v/>
      </c>
      <c r="S343" s="17">
        <f t="shared" si="27"/>
        <v>0</v>
      </c>
      <c r="T343" s="17">
        <f>IF(C343="9D6A","9D6A",IF(OR(AND(C343=9424,E343=16114),AND(E343=16114,C343=9434),AND(C343=4160,E343=16114)),"COMP",IF(AND(C343=4215,E343=16114),"MC",IF(E343="",F343,(VLOOKUP(C343,Type,9,0))))))</f>
        <v>0</v>
      </c>
    </row>
    <row r="344" spans="16:20" ht="15">
      <c r="P344" s="17" t="str">
        <f t="shared" si="28"/>
        <v/>
      </c>
      <c r="Q344" s="17" t="str">
        <f t="shared" si="25"/>
        <v/>
      </c>
      <c r="R344" s="17" t="str">
        <f t="shared" si="26"/>
        <v/>
      </c>
      <c r="S344" s="17">
        <f t="shared" si="27"/>
        <v>0</v>
      </c>
      <c r="T344" s="17">
        <f>IF(C344="9D6A","9D6A",IF(OR(AND(C344=9424,E344=16114),AND(E344=16114,C344=9434),AND(C344=4160,E344=16114)),"COMP",IF(AND(C344=4215,E344=16114),"MC",IF(E344="",F344,(VLOOKUP(C344,Type,9,0))))))</f>
        <v>0</v>
      </c>
    </row>
    <row r="345" spans="16:20" ht="15">
      <c r="P345" s="17" t="str">
        <f t="shared" si="28"/>
        <v/>
      </c>
      <c r="Q345" s="17" t="str">
        <f t="shared" si="25"/>
        <v/>
      </c>
      <c r="R345" s="17" t="str">
        <f t="shared" si="26"/>
        <v/>
      </c>
      <c r="S345" s="17">
        <f t="shared" si="27"/>
        <v>0</v>
      </c>
      <c r="T345" s="17">
        <f>IF(C345="9D6A","9D6A",IF(OR(AND(C345=9424,E345=16114),AND(E345=16114,C345=9434),AND(C345=4160,E345=16114)),"COMP",IF(AND(C345=4215,E345=16114),"MC",IF(E345="",F345,(VLOOKUP(C345,Type,9,0))))))</f>
        <v>0</v>
      </c>
    </row>
    <row r="346" spans="16:20" ht="15">
      <c r="P346" s="17" t="str">
        <f t="shared" si="28"/>
        <v/>
      </c>
      <c r="Q346" s="17" t="str">
        <f t="shared" si="25"/>
        <v/>
      </c>
      <c r="R346" s="17" t="str">
        <f t="shared" si="26"/>
        <v/>
      </c>
      <c r="S346" s="17">
        <f t="shared" si="27"/>
        <v>0</v>
      </c>
      <c r="T346" s="17">
        <f>IF(C346="9D6A","9D6A",IF(OR(AND(C346=9424,E346=16114),AND(E346=16114,C346=9434),AND(C346=4160,E346=16114)),"COMP",IF(AND(C346=4215,E346=16114),"MC",IF(E346="",F346,(VLOOKUP(C346,Type,9,0))))))</f>
        <v>0</v>
      </c>
    </row>
    <row r="347" spans="16:20" ht="15">
      <c r="P347" s="17" t="str">
        <f t="shared" si="28"/>
        <v/>
      </c>
      <c r="Q347" s="17" t="str">
        <f t="shared" si="25"/>
        <v/>
      </c>
      <c r="R347" s="17" t="str">
        <f t="shared" si="26"/>
        <v/>
      </c>
      <c r="S347" s="17">
        <f t="shared" si="27"/>
        <v>0</v>
      </c>
      <c r="T347" s="17">
        <f>IF(C347="9D6A","9D6A",IF(OR(AND(C347=9424,E347=16114),AND(E347=16114,C347=9434),AND(C347=4160,E347=16114)),"COMP",IF(AND(C347=4215,E347=16114),"MC",IF(E347="",F347,(VLOOKUP(C347,Type,9,0))))))</f>
        <v>0</v>
      </c>
    </row>
    <row r="348" spans="16:20" ht="15">
      <c r="P348" s="17" t="str">
        <f t="shared" si="28"/>
        <v/>
      </c>
      <c r="Q348" s="17" t="str">
        <f t="shared" si="25"/>
        <v/>
      </c>
      <c r="R348" s="17" t="str">
        <f t="shared" si="26"/>
        <v/>
      </c>
      <c r="S348" s="17">
        <f t="shared" si="27"/>
        <v>0</v>
      </c>
      <c r="T348" s="17">
        <f>IF(C348="9D6A","9D6A",IF(OR(AND(C348=9424,E348=16114),AND(E348=16114,C348=9434),AND(C348=4160,E348=16114)),"COMP",IF(AND(C348=4215,E348=16114),"MC",IF(E348="",F348,(VLOOKUP(C348,Type,9,0))))))</f>
        <v>0</v>
      </c>
    </row>
    <row r="349" spans="16:20" ht="15">
      <c r="P349" s="17" t="str">
        <f t="shared" si="28"/>
        <v/>
      </c>
      <c r="Q349" s="17" t="str">
        <f t="shared" si="25"/>
        <v/>
      </c>
      <c r="R349" s="17" t="str">
        <f t="shared" si="26"/>
        <v/>
      </c>
      <c r="S349" s="17">
        <f t="shared" si="27"/>
        <v>0</v>
      </c>
      <c r="T349" s="17">
        <f>IF(C349="9D6A","9D6A",IF(OR(AND(C349=9424,E349=16114),AND(E349=16114,C349=9434),AND(C349=4160,E349=16114)),"COMP",IF(AND(C349=4215,E349=16114),"MC",IF(E349="",F349,(VLOOKUP(C349,Type,9,0))))))</f>
        <v>0</v>
      </c>
    </row>
    <row r="350" spans="16:20" ht="15">
      <c r="P350" s="17" t="str">
        <f t="shared" si="28"/>
        <v/>
      </c>
      <c r="Q350" s="17" t="str">
        <f t="shared" si="25"/>
        <v/>
      </c>
      <c r="R350" s="17" t="str">
        <f t="shared" si="26"/>
        <v/>
      </c>
      <c r="S350" s="17">
        <f t="shared" si="27"/>
        <v>0</v>
      </c>
      <c r="T350" s="17">
        <f>IF(C350="9D6A","9D6A",IF(OR(AND(C350=9424,E350=16114),AND(E350=16114,C350=9434),AND(C350=4160,E350=16114)),"COMP",IF(AND(C350=4215,E350=16114),"MC",IF(E350="",F350,(VLOOKUP(C350,Type,9,0))))))</f>
        <v>0</v>
      </c>
    </row>
    <row r="351" spans="16:20" ht="15">
      <c r="P351" s="17" t="str">
        <f t="shared" si="28"/>
        <v/>
      </c>
      <c r="Q351" s="17" t="str">
        <f t="shared" si="25"/>
        <v/>
      </c>
      <c r="R351" s="17" t="str">
        <f t="shared" si="26"/>
        <v/>
      </c>
      <c r="S351" s="17">
        <f t="shared" si="27"/>
        <v>0</v>
      </c>
      <c r="T351" s="17">
        <f>IF(C351="9D6A","9D6A",IF(OR(AND(C351=9424,E351=16114),AND(E351=16114,C351=9434),AND(C351=4160,E351=16114)),"COMP",IF(AND(C351=4215,E351=16114),"MC",IF(E351="",F351,(VLOOKUP(C351,Type,9,0))))))</f>
        <v>0</v>
      </c>
    </row>
    <row r="352" spans="16:20" ht="15">
      <c r="P352" s="17" t="str">
        <f t="shared" si="28"/>
        <v/>
      </c>
      <c r="Q352" s="17" t="str">
        <f t="shared" si="25"/>
        <v/>
      </c>
      <c r="R352" s="17" t="str">
        <f t="shared" si="26"/>
        <v/>
      </c>
      <c r="S352" s="17">
        <f t="shared" si="27"/>
        <v>0</v>
      </c>
      <c r="T352" s="17">
        <f>IF(C352="9D6A","9D6A",IF(OR(AND(C352=9424,E352=16114),AND(E352=16114,C352=9434),AND(C352=4160,E352=16114)),"COMP",IF(AND(C352=4215,E352=16114),"MC",IF(E352="",F352,(VLOOKUP(C352,Type,9,0))))))</f>
        <v>0</v>
      </c>
    </row>
    <row r="353" spans="16:20" ht="15">
      <c r="P353" s="17" t="str">
        <f t="shared" si="28"/>
        <v/>
      </c>
      <c r="Q353" s="17" t="str">
        <f t="shared" si="25"/>
        <v/>
      </c>
      <c r="R353" s="17" t="str">
        <f t="shared" si="26"/>
        <v/>
      </c>
      <c r="S353" s="17">
        <f t="shared" si="27"/>
        <v>0</v>
      </c>
      <c r="T353" s="17">
        <f>IF(C353="9D6A","9D6A",IF(OR(AND(C353=9424,E353=16114),AND(E353=16114,C353=9434),AND(C353=4160,E353=16114)),"COMP",IF(AND(C353=4215,E353=16114),"MC",IF(E353="",F353,(VLOOKUP(C353,Type,9,0))))))</f>
        <v>0</v>
      </c>
    </row>
    <row r="354" spans="16:20" ht="15">
      <c r="P354" s="17" t="str">
        <f t="shared" si="28"/>
        <v/>
      </c>
      <c r="Q354" s="17" t="str">
        <f t="shared" si="25"/>
        <v/>
      </c>
      <c r="R354" s="17" t="str">
        <f t="shared" si="26"/>
        <v/>
      </c>
      <c r="S354" s="17">
        <f t="shared" si="27"/>
        <v>0</v>
      </c>
      <c r="T354" s="17">
        <f>IF(C354="9D6A","9D6A",IF(OR(AND(C354=9424,E354=16114),AND(E354=16114,C354=9434),AND(C354=4160,E354=16114)),"COMP",IF(AND(C354=4215,E354=16114),"MC",IF(E354="",F354,(VLOOKUP(C354,Type,9,0))))))</f>
        <v>0</v>
      </c>
    </row>
    <row r="355" spans="16:20" ht="15">
      <c r="P355" s="17" t="str">
        <f t="shared" si="28"/>
        <v/>
      </c>
      <c r="Q355" s="17" t="str">
        <f t="shared" si="25"/>
        <v/>
      </c>
      <c r="R355" s="17" t="str">
        <f t="shared" si="26"/>
        <v/>
      </c>
      <c r="S355" s="17">
        <f t="shared" si="27"/>
        <v>0</v>
      </c>
      <c r="T355" s="17">
        <f>IF(C355="9D6A","9D6A",IF(OR(AND(C355=9424,E355=16114),AND(E355=16114,C355=9434),AND(C355=4160,E355=16114)),"COMP",IF(AND(C355=4215,E355=16114),"MC",IF(E355="",F355,(VLOOKUP(C355,Type,9,0))))))</f>
        <v>0</v>
      </c>
    </row>
    <row r="356" spans="16:20" ht="15">
      <c r="P356" s="17" t="str">
        <f t="shared" si="28"/>
        <v/>
      </c>
      <c r="Q356" s="17" t="str">
        <f t="shared" si="25"/>
        <v/>
      </c>
      <c r="R356" s="17" t="str">
        <f t="shared" si="26"/>
        <v/>
      </c>
      <c r="S356" s="17">
        <f t="shared" si="27"/>
        <v>0</v>
      </c>
      <c r="T356" s="17">
        <f>IF(C356="9D6A","9D6A",IF(OR(AND(C356=9424,E356=16114),AND(E356=16114,C356=9434),AND(C356=4160,E356=16114)),"COMP",IF(AND(C356=4215,E356=16114),"MC",IF(E356="",F356,(VLOOKUP(C356,Type,9,0))))))</f>
        <v>0</v>
      </c>
    </row>
    <row r="357" spans="16:20" ht="15">
      <c r="P357" s="17" t="str">
        <f t="shared" si="28"/>
        <v/>
      </c>
      <c r="Q357" s="17" t="str">
        <f t="shared" si="25"/>
        <v/>
      </c>
      <c r="R357" s="17" t="str">
        <f t="shared" si="26"/>
        <v/>
      </c>
      <c r="S357" s="17">
        <f t="shared" si="27"/>
        <v>0</v>
      </c>
      <c r="T357" s="17">
        <f>IF(C357="9D6A","9D6A",IF(OR(AND(C357=9424,E357=16114),AND(E357=16114,C357=9434),AND(C357=4160,E357=16114)),"COMP",IF(AND(C357=4215,E357=16114),"MC",IF(E357="",F357,(VLOOKUP(C357,Type,9,0))))))</f>
        <v>0</v>
      </c>
    </row>
    <row r="358" spans="16:20" ht="15">
      <c r="P358" s="17" t="str">
        <f t="shared" si="28"/>
        <v/>
      </c>
      <c r="Q358" s="17" t="str">
        <f t="shared" si="25"/>
        <v/>
      </c>
      <c r="R358" s="17" t="str">
        <f t="shared" si="26"/>
        <v/>
      </c>
      <c r="S358" s="17">
        <f t="shared" si="27"/>
        <v>0</v>
      </c>
      <c r="T358" s="17">
        <f>IF(C358="9D6A","9D6A",IF(OR(AND(C358=9424,E358=16114),AND(E358=16114,C358=9434),AND(C358=4160,E358=16114)),"COMP",IF(AND(C358=4215,E358=16114),"MC",IF(E358="",F358,(VLOOKUP(C358,Type,9,0))))))</f>
        <v>0</v>
      </c>
    </row>
    <row r="359" spans="16:20" ht="15">
      <c r="P359" s="17" t="str">
        <f t="shared" si="28"/>
        <v/>
      </c>
      <c r="Q359" s="17" t="str">
        <f t="shared" si="25"/>
        <v/>
      </c>
      <c r="R359" s="17" t="str">
        <f t="shared" si="26"/>
        <v/>
      </c>
      <c r="S359" s="17">
        <f t="shared" si="27"/>
        <v>0</v>
      </c>
      <c r="T359" s="17">
        <f>IF(C359="9D6A","9D6A",IF(OR(AND(C359=9424,E359=16114),AND(E359=16114,C359=9434),AND(C359=4160,E359=16114)),"COMP",IF(AND(C359=4215,E359=16114),"MC",IF(E359="",F359,(VLOOKUP(C359,Type,9,0))))))</f>
        <v>0</v>
      </c>
    </row>
    <row r="360" spans="16:20" ht="15">
      <c r="P360" s="17" t="str">
        <f t="shared" si="28"/>
        <v/>
      </c>
      <c r="Q360" s="17" t="str">
        <f t="shared" si="25"/>
        <v/>
      </c>
      <c r="R360" s="17" t="str">
        <f t="shared" si="26"/>
        <v/>
      </c>
      <c r="S360" s="17">
        <f t="shared" si="27"/>
        <v>0</v>
      </c>
      <c r="T360" s="17">
        <f>IF(C360="9D6A","9D6A",IF(OR(AND(C360=9424,E360=16114),AND(E360=16114,C360=9434),AND(C360=4160,E360=16114)),"COMP",IF(AND(C360=4215,E360=16114),"MC",IF(E360="",F360,(VLOOKUP(C360,Type,9,0))))))</f>
        <v>0</v>
      </c>
    </row>
    <row r="361" spans="16:20" ht="15">
      <c r="P361" s="17" t="str">
        <f t="shared" si="28"/>
        <v/>
      </c>
      <c r="Q361" s="17" t="str">
        <f t="shared" si="25"/>
        <v/>
      </c>
      <c r="R361" s="17" t="str">
        <f t="shared" si="26"/>
        <v/>
      </c>
      <c r="S361" s="17">
        <f t="shared" si="27"/>
        <v>0</v>
      </c>
      <c r="T361" s="17">
        <f>IF(C361="9D6A","9D6A",IF(OR(AND(C361=9424,E361=16114),AND(E361=16114,C361=9434),AND(C361=4160,E361=16114)),"COMP",IF(AND(C361=4215,E361=16114),"MC",IF(E361="",F361,(VLOOKUP(C361,Type,9,0))))))</f>
        <v>0</v>
      </c>
    </row>
    <row r="362" spans="16:20" ht="15">
      <c r="P362" s="17" t="str">
        <f t="shared" si="28"/>
        <v/>
      </c>
      <c r="Q362" s="17" t="str">
        <f t="shared" si="25"/>
        <v/>
      </c>
      <c r="R362" s="17" t="str">
        <f t="shared" si="26"/>
        <v/>
      </c>
      <c r="S362" s="17">
        <f t="shared" si="27"/>
        <v>0</v>
      </c>
      <c r="T362" s="17">
        <f>IF(C362="9D6A","9D6A",IF(OR(AND(C362=9424,E362=16114),AND(E362=16114,C362=9434),AND(C362=4160,E362=16114)),"COMP",IF(AND(C362=4215,E362=16114),"MC",IF(E362="",F362,(VLOOKUP(C362,Type,9,0))))))</f>
        <v>0</v>
      </c>
    </row>
    <row r="363" spans="16:20" ht="15">
      <c r="P363" s="17" t="str">
        <f t="shared" si="28"/>
        <v/>
      </c>
      <c r="Q363" s="17" t="str">
        <f t="shared" si="25"/>
        <v/>
      </c>
      <c r="R363" s="17" t="str">
        <f t="shared" si="26"/>
        <v/>
      </c>
      <c r="S363" s="17">
        <f t="shared" si="27"/>
        <v>0</v>
      </c>
      <c r="T363" s="17">
        <f>IF(C363="9D6A","9D6A",IF(OR(AND(C363=9424,E363=16114),AND(E363=16114,C363=9434),AND(C363=4160,E363=16114)),"COMP",IF(AND(C363=4215,E363=16114),"MC",IF(E363="",F363,(VLOOKUP(C363,Type,9,0))))))</f>
        <v>0</v>
      </c>
    </row>
    <row r="364" spans="16:20" ht="15">
      <c r="P364" s="17" t="str">
        <f t="shared" si="28"/>
        <v/>
      </c>
      <c r="Q364" s="17" t="str">
        <f t="shared" si="25"/>
        <v/>
      </c>
      <c r="R364" s="17" t="str">
        <f t="shared" si="26"/>
        <v/>
      </c>
      <c r="S364" s="17">
        <f t="shared" si="27"/>
        <v>0</v>
      </c>
      <c r="T364" s="17">
        <f>IF(C364="9D6A","9D6A",IF(OR(AND(C364=9424,E364=16114),AND(E364=16114,C364=9434),AND(C364=4160,E364=16114)),"COMP",IF(AND(C364=4215,E364=16114),"MC",IF(E364="",F364,(VLOOKUP(C364,Type,9,0))))))</f>
        <v>0</v>
      </c>
    </row>
    <row r="365" spans="16:20" ht="15">
      <c r="P365" s="17" t="str">
        <f t="shared" si="28"/>
        <v/>
      </c>
      <c r="Q365" s="17" t="str">
        <f t="shared" si="25"/>
        <v/>
      </c>
      <c r="R365" s="17" t="str">
        <f t="shared" si="26"/>
        <v/>
      </c>
      <c r="S365" s="17">
        <f t="shared" si="27"/>
        <v>0</v>
      </c>
      <c r="T365" s="17">
        <f>IF(C365="9D6A","9D6A",IF(OR(AND(C365=9424,E365=16114),AND(E365=16114,C365=9434),AND(C365=4160,E365=16114)),"COMP",IF(AND(C365=4215,E365=16114),"MC",IF(E365="",F365,(VLOOKUP(C365,Type,9,0))))))</f>
        <v>0</v>
      </c>
    </row>
    <row r="366" spans="16:20" ht="15">
      <c r="P366" s="17" t="str">
        <f t="shared" si="28"/>
        <v/>
      </c>
      <c r="Q366" s="17" t="str">
        <f t="shared" si="25"/>
        <v/>
      </c>
      <c r="R366" s="17" t="str">
        <f t="shared" si="26"/>
        <v/>
      </c>
      <c r="S366" s="17">
        <f t="shared" si="27"/>
        <v>0</v>
      </c>
      <c r="T366" s="17">
        <f>IF(C366="9D6A","9D6A",IF(OR(AND(C366=9424,E366=16114),AND(E366=16114,C366=9434),AND(C366=4160,E366=16114)),"COMP",IF(AND(C366=4215,E366=16114),"MC",IF(E366="",F366,(VLOOKUP(C366,Type,9,0))))))</f>
        <v>0</v>
      </c>
    </row>
    <row r="367" spans="16:20" ht="15">
      <c r="P367" s="17" t="str">
        <f t="shared" si="28"/>
        <v/>
      </c>
      <c r="Q367" s="17" t="str">
        <f t="shared" si="25"/>
        <v/>
      </c>
      <c r="R367" s="17" t="str">
        <f t="shared" si="26"/>
        <v/>
      </c>
      <c r="S367" s="17">
        <f t="shared" si="27"/>
        <v>0</v>
      </c>
      <c r="T367" s="17">
        <f>IF(C367="9D6A","9D6A",IF(OR(AND(C367=9424,E367=16114),AND(E367=16114,C367=9434),AND(C367=4160,E367=16114)),"COMP",IF(AND(C367=4215,E367=16114),"MC",IF(E367="",F367,(VLOOKUP(C367,Type,9,0))))))</f>
        <v>0</v>
      </c>
    </row>
    <row r="368" spans="16:20" ht="15">
      <c r="P368" s="17" t="str">
        <f t="shared" si="28"/>
        <v/>
      </c>
      <c r="Q368" s="17" t="str">
        <f aca="true" t="shared" si="29" ref="Q368:Q431">IF(H368="D",I368,"")</f>
        <v/>
      </c>
      <c r="R368" s="17" t="str">
        <f aca="true" t="shared" si="30" ref="R368:R431">IF(H368="C",I368,"")</f>
        <v/>
      </c>
      <c r="S368" s="17">
        <f aca="true" t="shared" si="31" ref="S368:S431">_xlfn.NUMBERVALUE(R368)-_xlfn.NUMBERVALUE(Q368)</f>
        <v>0</v>
      </c>
      <c r="T368" s="17">
        <f>IF(C368="9D6A","9D6A",IF(OR(AND(C368=9424,E368=16114),AND(E368=16114,C368=9434),AND(C368=4160,E368=16114)),"COMP",IF(AND(C368=4215,E368=16114),"MC",IF(E368="",F368,(VLOOKUP(C368,Type,9,0))))))</f>
        <v>0</v>
      </c>
    </row>
    <row r="369" spans="16:20" ht="15">
      <c r="P369" s="17" t="str">
        <f t="shared" si="28"/>
        <v/>
      </c>
      <c r="Q369" s="17" t="str">
        <f t="shared" si="29"/>
        <v/>
      </c>
      <c r="R369" s="17" t="str">
        <f t="shared" si="30"/>
        <v/>
      </c>
      <c r="S369" s="17">
        <f t="shared" si="31"/>
        <v>0</v>
      </c>
      <c r="T369" s="17">
        <f>IF(C369="9D6A","9D6A",IF(OR(AND(C369=9424,E369=16114),AND(E369=16114,C369=9434),AND(C369=4160,E369=16114)),"COMP",IF(AND(C369=4215,E369=16114),"MC",IF(E369="",F369,(VLOOKUP(C369,Type,9,0))))))</f>
        <v>0</v>
      </c>
    </row>
    <row r="370" spans="16:20" ht="15">
      <c r="P370" s="17" t="str">
        <f t="shared" si="28"/>
        <v/>
      </c>
      <c r="Q370" s="17" t="str">
        <f t="shared" si="29"/>
        <v/>
      </c>
      <c r="R370" s="17" t="str">
        <f t="shared" si="30"/>
        <v/>
      </c>
      <c r="S370" s="17">
        <f t="shared" si="31"/>
        <v>0</v>
      </c>
      <c r="T370" s="17">
        <f>IF(C370="9D6A","9D6A",IF(OR(AND(C370=9424,E370=16114),AND(E370=16114,C370=9434),AND(C370=4160,E370=16114)),"COMP",IF(AND(C370=4215,E370=16114),"MC",IF(E370="",F370,(VLOOKUP(C370,Type,9,0))))))</f>
        <v>0</v>
      </c>
    </row>
    <row r="371" spans="16:20" ht="15">
      <c r="P371" s="17" t="str">
        <f t="shared" si="28"/>
        <v/>
      </c>
      <c r="Q371" s="17" t="str">
        <f t="shared" si="29"/>
        <v/>
      </c>
      <c r="R371" s="17" t="str">
        <f t="shared" si="30"/>
        <v/>
      </c>
      <c r="S371" s="17">
        <f t="shared" si="31"/>
        <v>0</v>
      </c>
      <c r="T371" s="17">
        <f>IF(C371="9D6A","9D6A",IF(OR(AND(C371=9424,E371=16114),AND(E371=16114,C371=9434),AND(C371=4160,E371=16114)),"COMP",IF(AND(C371=4215,E371=16114),"MC",IF(E371="",F371,(VLOOKUP(C371,Type,9,0))))))</f>
        <v>0</v>
      </c>
    </row>
    <row r="372" spans="16:20" ht="15">
      <c r="P372" s="17" t="str">
        <f t="shared" si="28"/>
        <v/>
      </c>
      <c r="Q372" s="17" t="str">
        <f t="shared" si="29"/>
        <v/>
      </c>
      <c r="R372" s="17" t="str">
        <f t="shared" si="30"/>
        <v/>
      </c>
      <c r="S372" s="17">
        <f t="shared" si="31"/>
        <v>0</v>
      </c>
      <c r="T372" s="17">
        <f>IF(C372="9D6A","9D6A",IF(OR(AND(C372=9424,E372=16114),AND(E372=16114,C372=9434),AND(C372=4160,E372=16114)),"COMP",IF(AND(C372=4215,E372=16114),"MC",IF(E372="",F372,(VLOOKUP(C372,Type,9,0))))))</f>
        <v>0</v>
      </c>
    </row>
    <row r="373" spans="16:20" ht="15">
      <c r="P373" s="17" t="str">
        <f t="shared" si="28"/>
        <v/>
      </c>
      <c r="Q373" s="17" t="str">
        <f t="shared" si="29"/>
        <v/>
      </c>
      <c r="R373" s="17" t="str">
        <f t="shared" si="30"/>
        <v/>
      </c>
      <c r="S373" s="17">
        <f t="shared" si="31"/>
        <v>0</v>
      </c>
      <c r="T373" s="17">
        <f>IF(C373="9D6A","9D6A",IF(OR(AND(C373=9424,E373=16114),AND(E373=16114,C373=9434),AND(C373=4160,E373=16114)),"COMP",IF(AND(C373=4215,E373=16114),"MC",IF(E373="",F373,(VLOOKUP(C373,Type,9,0))))))</f>
        <v>0</v>
      </c>
    </row>
    <row r="374" spans="16:20" ht="15">
      <c r="P374" s="17" t="str">
        <f t="shared" si="28"/>
        <v/>
      </c>
      <c r="Q374" s="17" t="str">
        <f t="shared" si="29"/>
        <v/>
      </c>
      <c r="R374" s="17" t="str">
        <f t="shared" si="30"/>
        <v/>
      </c>
      <c r="S374" s="17">
        <f t="shared" si="31"/>
        <v>0</v>
      </c>
      <c r="T374" s="17">
        <f>IF(C374="9D6A","9D6A",IF(OR(AND(C374=9424,E374=16114),AND(E374=16114,C374=9434),AND(C374=4160,E374=16114)),"COMP",IF(AND(C374=4215,E374=16114),"MC",IF(E374="",F374,(VLOOKUP(C374,Type,9,0))))))</f>
        <v>0</v>
      </c>
    </row>
    <row r="375" spans="16:20" ht="15">
      <c r="P375" s="17" t="str">
        <f t="shared" si="28"/>
        <v/>
      </c>
      <c r="Q375" s="17" t="str">
        <f t="shared" si="29"/>
        <v/>
      </c>
      <c r="R375" s="17" t="str">
        <f t="shared" si="30"/>
        <v/>
      </c>
      <c r="S375" s="17">
        <f t="shared" si="31"/>
        <v>0</v>
      </c>
      <c r="T375" s="17">
        <f>IF(C375="9D6A","9D6A",IF(OR(AND(C375=9424,E375=16114),AND(E375=16114,C375=9434),AND(C375=4160,E375=16114)),"COMP",IF(AND(C375=4215,E375=16114),"MC",IF(E375="",F375,(VLOOKUP(C375,Type,9,0))))))</f>
        <v>0</v>
      </c>
    </row>
    <row r="376" spans="16:20" ht="15">
      <c r="P376" s="17" t="str">
        <f t="shared" si="28"/>
        <v/>
      </c>
      <c r="Q376" s="17" t="str">
        <f t="shared" si="29"/>
        <v/>
      </c>
      <c r="R376" s="17" t="str">
        <f t="shared" si="30"/>
        <v/>
      </c>
      <c r="S376" s="17">
        <f t="shared" si="31"/>
        <v>0</v>
      </c>
      <c r="T376" s="17">
        <f>IF(C376="9D6A","9D6A",IF(OR(AND(C376=9424,E376=16114),AND(E376=16114,C376=9434),AND(C376=4160,E376=16114)),"COMP",IF(AND(C376=4215,E376=16114),"MC",IF(E376="",F376,(VLOOKUP(C376,Type,9,0))))))</f>
        <v>0</v>
      </c>
    </row>
    <row r="377" spans="16:20" ht="15">
      <c r="P377" s="17" t="str">
        <f t="shared" si="28"/>
        <v/>
      </c>
      <c r="Q377" s="17" t="str">
        <f t="shared" si="29"/>
        <v/>
      </c>
      <c r="R377" s="17" t="str">
        <f t="shared" si="30"/>
        <v/>
      </c>
      <c r="S377" s="17">
        <f t="shared" si="31"/>
        <v>0</v>
      </c>
      <c r="T377" s="17">
        <f>IF(C377="9D6A","9D6A",IF(OR(AND(C377=9424,E377=16114),AND(E377=16114,C377=9434),AND(C377=4160,E377=16114)),"COMP",IF(AND(C377=4215,E377=16114),"MC",IF(E377="",F377,(VLOOKUP(C377,Type,9,0))))))</f>
        <v>0</v>
      </c>
    </row>
    <row r="378" spans="16:20" ht="15">
      <c r="P378" s="17" t="str">
        <f t="shared" si="28"/>
        <v/>
      </c>
      <c r="Q378" s="17" t="str">
        <f t="shared" si="29"/>
        <v/>
      </c>
      <c r="R378" s="17" t="str">
        <f t="shared" si="30"/>
        <v/>
      </c>
      <c r="S378" s="17">
        <f t="shared" si="31"/>
        <v>0</v>
      </c>
      <c r="T378" s="17">
        <f>IF(C378="9D6A","9D6A",IF(OR(AND(C378=9424,E378=16114),AND(E378=16114,C378=9434),AND(C378=4160,E378=16114)),"COMP",IF(AND(C378=4215,E378=16114),"MC",IF(E378="",F378,(VLOOKUP(C378,Type,9,0))))))</f>
        <v>0</v>
      </c>
    </row>
    <row r="379" spans="16:20" ht="15">
      <c r="P379" s="17" t="str">
        <f t="shared" si="28"/>
        <v/>
      </c>
      <c r="Q379" s="17" t="str">
        <f t="shared" si="29"/>
        <v/>
      </c>
      <c r="R379" s="17" t="str">
        <f t="shared" si="30"/>
        <v/>
      </c>
      <c r="S379" s="17">
        <f t="shared" si="31"/>
        <v>0</v>
      </c>
      <c r="T379" s="17">
        <f>IF(C379="9D6A","9D6A",IF(OR(AND(C379=9424,E379=16114),AND(E379=16114,C379=9434),AND(C379=4160,E379=16114)),"COMP",IF(AND(C379=4215,E379=16114),"MC",IF(E379="",F379,(VLOOKUP(C379,Type,9,0))))))</f>
        <v>0</v>
      </c>
    </row>
    <row r="380" spans="16:20" ht="15">
      <c r="P380" s="17" t="str">
        <f t="shared" si="28"/>
        <v/>
      </c>
      <c r="Q380" s="17" t="str">
        <f t="shared" si="29"/>
        <v/>
      </c>
      <c r="R380" s="17" t="str">
        <f t="shared" si="30"/>
        <v/>
      </c>
      <c r="S380" s="17">
        <f t="shared" si="31"/>
        <v>0</v>
      </c>
      <c r="T380" s="17">
        <f>IF(C380="9D6A","9D6A",IF(OR(AND(C380=9424,E380=16114),AND(E380=16114,C380=9434),AND(C380=4160,E380=16114)),"COMP",IF(AND(C380=4215,E380=16114),"MC",IF(E380="",F380,(VLOOKUP(C380,Type,9,0))))))</f>
        <v>0</v>
      </c>
    </row>
    <row r="381" spans="16:20" ht="15">
      <c r="P381" s="17" t="str">
        <f t="shared" si="28"/>
        <v/>
      </c>
      <c r="Q381" s="17" t="str">
        <f t="shared" si="29"/>
        <v/>
      </c>
      <c r="R381" s="17" t="str">
        <f t="shared" si="30"/>
        <v/>
      </c>
      <c r="S381" s="17">
        <f t="shared" si="31"/>
        <v>0</v>
      </c>
      <c r="T381" s="17">
        <f>IF(C381="9D6A","9D6A",IF(OR(AND(C381=9424,E381=16114),AND(E381=16114,C381=9434),AND(C381=4160,E381=16114)),"COMP",IF(AND(C381=4215,E381=16114),"MC",IF(E381="",F381,(VLOOKUP(C381,Type,9,0))))))</f>
        <v>0</v>
      </c>
    </row>
    <row r="382" spans="16:20" ht="15">
      <c r="P382" s="17" t="str">
        <f t="shared" si="28"/>
        <v/>
      </c>
      <c r="Q382" s="17" t="str">
        <f t="shared" si="29"/>
        <v/>
      </c>
      <c r="R382" s="17" t="str">
        <f t="shared" si="30"/>
        <v/>
      </c>
      <c r="S382" s="17">
        <f t="shared" si="31"/>
        <v>0</v>
      </c>
      <c r="T382" s="17">
        <f>IF(C382="9D6A","9D6A",IF(OR(AND(C382=9424,E382=16114),AND(E382=16114,C382=9434),AND(C382=4160,E382=16114)),"COMP",IF(AND(C382=4215,E382=16114),"MC",IF(E382="",F382,(VLOOKUP(C382,Type,9,0))))))</f>
        <v>0</v>
      </c>
    </row>
    <row r="383" spans="16:20" ht="15">
      <c r="P383" s="17" t="str">
        <f t="shared" si="28"/>
        <v/>
      </c>
      <c r="Q383" s="17" t="str">
        <f t="shared" si="29"/>
        <v/>
      </c>
      <c r="R383" s="17" t="str">
        <f t="shared" si="30"/>
        <v/>
      </c>
      <c r="S383" s="17">
        <f t="shared" si="31"/>
        <v>0</v>
      </c>
      <c r="T383" s="17">
        <f>IF(C383="9D6A","9D6A",IF(OR(AND(C383=9424,E383=16114),AND(E383=16114,C383=9434),AND(C383=4160,E383=16114)),"COMP",IF(AND(C383=4215,E383=16114),"MC",IF(E383="",F383,(VLOOKUP(C383,Type,9,0))))))</f>
        <v>0</v>
      </c>
    </row>
    <row r="384" spans="16:20" ht="15">
      <c r="P384" s="17" t="str">
        <f t="shared" si="28"/>
        <v/>
      </c>
      <c r="Q384" s="17" t="str">
        <f t="shared" si="29"/>
        <v/>
      </c>
      <c r="R384" s="17" t="str">
        <f t="shared" si="30"/>
        <v/>
      </c>
      <c r="S384" s="17">
        <f t="shared" si="31"/>
        <v>0</v>
      </c>
      <c r="T384" s="17">
        <f>IF(C384="9D6A","9D6A",IF(OR(AND(C384=9424,E384=16114),AND(E384=16114,C384=9434),AND(C384=4160,E384=16114)),"COMP",IF(AND(C384=4215,E384=16114),"MC",IF(E384="",F384,(VLOOKUP(C384,Type,9,0))))))</f>
        <v>0</v>
      </c>
    </row>
    <row r="385" spans="16:20" ht="15">
      <c r="P385" s="17" t="str">
        <f t="shared" si="28"/>
        <v/>
      </c>
      <c r="Q385" s="17" t="str">
        <f t="shared" si="29"/>
        <v/>
      </c>
      <c r="R385" s="17" t="str">
        <f t="shared" si="30"/>
        <v/>
      </c>
      <c r="S385" s="17">
        <f t="shared" si="31"/>
        <v>0</v>
      </c>
      <c r="T385" s="17">
        <f>IF(C385="9D6A","9D6A",IF(OR(AND(C385=9424,E385=16114),AND(E385=16114,C385=9434),AND(C385=4160,E385=16114)),"COMP",IF(AND(C385=4215,E385=16114),"MC",IF(E385="",F385,(VLOOKUP(C385,Type,9,0))))))</f>
        <v>0</v>
      </c>
    </row>
    <row r="386" spans="16:20" ht="15">
      <c r="P386" s="17" t="str">
        <f aca="true" t="shared" si="32" ref="P386:P449">IF(ISNA(VLOOKUP(C386,Type,3,0)),"",VLOOKUP(C386,Type,3,0))</f>
        <v/>
      </c>
      <c r="Q386" s="17" t="str">
        <f t="shared" si="29"/>
        <v/>
      </c>
      <c r="R386" s="17" t="str">
        <f t="shared" si="30"/>
        <v/>
      </c>
      <c r="S386" s="17">
        <f t="shared" si="31"/>
        <v>0</v>
      </c>
      <c r="T386" s="17">
        <f>IF(C386="9D6A","9D6A",IF(OR(AND(C386=9424,E386=16114),AND(E386=16114,C386=9434),AND(C386=4160,E386=16114)),"COMP",IF(AND(C386=4215,E386=16114),"MC",IF(E386="",F386,(VLOOKUP(C386,Type,9,0))))))</f>
        <v>0</v>
      </c>
    </row>
    <row r="387" spans="16:20" ht="15">
      <c r="P387" s="17" t="str">
        <f t="shared" si="32"/>
        <v/>
      </c>
      <c r="Q387" s="17" t="str">
        <f t="shared" si="29"/>
        <v/>
      </c>
      <c r="R387" s="17" t="str">
        <f t="shared" si="30"/>
        <v/>
      </c>
      <c r="S387" s="17">
        <f t="shared" si="31"/>
        <v>0</v>
      </c>
      <c r="T387" s="17">
        <f>IF(C387="9D6A","9D6A",IF(OR(AND(C387=9424,E387=16114),AND(E387=16114,C387=9434),AND(C387=4160,E387=16114)),"COMP",IF(AND(C387=4215,E387=16114),"MC",IF(E387="",F387,(VLOOKUP(C387,Type,9,0))))))</f>
        <v>0</v>
      </c>
    </row>
    <row r="388" spans="16:20" ht="15">
      <c r="P388" s="17" t="str">
        <f t="shared" si="32"/>
        <v/>
      </c>
      <c r="Q388" s="17" t="str">
        <f t="shared" si="29"/>
        <v/>
      </c>
      <c r="R388" s="17" t="str">
        <f t="shared" si="30"/>
        <v/>
      </c>
      <c r="S388" s="17">
        <f t="shared" si="31"/>
        <v>0</v>
      </c>
      <c r="T388" s="17">
        <f>IF(C388="9D6A","9D6A",IF(OR(AND(C388=9424,E388=16114),AND(E388=16114,C388=9434),AND(C388=4160,E388=16114)),"COMP",IF(AND(C388=4215,E388=16114),"MC",IF(E388="",F388,(VLOOKUP(C388,Type,9,0))))))</f>
        <v>0</v>
      </c>
    </row>
    <row r="389" spans="16:20" ht="15">
      <c r="P389" s="17" t="str">
        <f t="shared" si="32"/>
        <v/>
      </c>
      <c r="Q389" s="17" t="str">
        <f t="shared" si="29"/>
        <v/>
      </c>
      <c r="R389" s="17" t="str">
        <f t="shared" si="30"/>
        <v/>
      </c>
      <c r="S389" s="17">
        <f t="shared" si="31"/>
        <v>0</v>
      </c>
      <c r="T389" s="17">
        <f>IF(C389="9D6A","9D6A",IF(OR(AND(C389=9424,E389=16114),AND(E389=16114,C389=9434),AND(C389=4160,E389=16114)),"COMP",IF(AND(C389=4215,E389=16114),"MC",IF(E389="",F389,(VLOOKUP(C389,Type,9,0))))))</f>
        <v>0</v>
      </c>
    </row>
    <row r="390" spans="16:20" ht="15">
      <c r="P390" s="17" t="str">
        <f t="shared" si="32"/>
        <v/>
      </c>
      <c r="Q390" s="17" t="str">
        <f t="shared" si="29"/>
        <v/>
      </c>
      <c r="R390" s="17" t="str">
        <f t="shared" si="30"/>
        <v/>
      </c>
      <c r="S390" s="17">
        <f t="shared" si="31"/>
        <v>0</v>
      </c>
      <c r="T390" s="17">
        <f>IF(C390="9D6A","9D6A",IF(OR(AND(C390=9424,E390=16114),AND(E390=16114,C390=9434),AND(C390=4160,E390=16114)),"COMP",IF(AND(C390=4215,E390=16114),"MC",IF(E390="",F390,(VLOOKUP(C390,Type,9,0))))))</f>
        <v>0</v>
      </c>
    </row>
    <row r="391" spans="16:20" ht="15">
      <c r="P391" s="17" t="str">
        <f t="shared" si="32"/>
        <v/>
      </c>
      <c r="Q391" s="17" t="str">
        <f t="shared" si="29"/>
        <v/>
      </c>
      <c r="R391" s="17" t="str">
        <f t="shared" si="30"/>
        <v/>
      </c>
      <c r="S391" s="17">
        <f t="shared" si="31"/>
        <v>0</v>
      </c>
      <c r="T391" s="17">
        <f>IF(C391="9D6A","9D6A",IF(OR(AND(C391=9424,E391=16114),AND(E391=16114,C391=9434),AND(C391=4160,E391=16114)),"COMP",IF(AND(C391=4215,E391=16114),"MC",IF(E391="",F391,(VLOOKUP(C391,Type,9,0))))))</f>
        <v>0</v>
      </c>
    </row>
    <row r="392" spans="16:20" ht="15">
      <c r="P392" s="17" t="str">
        <f t="shared" si="32"/>
        <v/>
      </c>
      <c r="Q392" s="17" t="str">
        <f t="shared" si="29"/>
        <v/>
      </c>
      <c r="R392" s="17" t="str">
        <f t="shared" si="30"/>
        <v/>
      </c>
      <c r="S392" s="17">
        <f t="shared" si="31"/>
        <v>0</v>
      </c>
      <c r="T392" s="17">
        <f>IF(C392="9D6A","9D6A",IF(OR(AND(C392=9424,E392=16114),AND(E392=16114,C392=9434),AND(C392=4160,E392=16114)),"COMP",IF(AND(C392=4215,E392=16114),"MC",IF(E392="",F392,(VLOOKUP(C392,Type,9,0))))))</f>
        <v>0</v>
      </c>
    </row>
    <row r="393" spans="16:20" ht="15">
      <c r="P393" s="17" t="str">
        <f t="shared" si="32"/>
        <v/>
      </c>
      <c r="Q393" s="17" t="str">
        <f t="shared" si="29"/>
        <v/>
      </c>
      <c r="R393" s="17" t="str">
        <f t="shared" si="30"/>
        <v/>
      </c>
      <c r="S393" s="17">
        <f t="shared" si="31"/>
        <v>0</v>
      </c>
      <c r="T393" s="17">
        <f>IF(C393="9D6A","9D6A",IF(OR(AND(C393=9424,E393=16114),AND(E393=16114,C393=9434),AND(C393=4160,E393=16114)),"COMP",IF(AND(C393=4215,E393=16114),"MC",IF(E393="",F393,(VLOOKUP(C393,Type,9,0))))))</f>
        <v>0</v>
      </c>
    </row>
    <row r="394" spans="16:20" ht="15">
      <c r="P394" s="17" t="str">
        <f t="shared" si="32"/>
        <v/>
      </c>
      <c r="Q394" s="17" t="str">
        <f t="shared" si="29"/>
        <v/>
      </c>
      <c r="R394" s="17" t="str">
        <f t="shared" si="30"/>
        <v/>
      </c>
      <c r="S394" s="17">
        <f t="shared" si="31"/>
        <v>0</v>
      </c>
      <c r="T394" s="17">
        <f>IF(C394="9D6A","9D6A",IF(OR(AND(C394=9424,E394=16114),AND(E394=16114,C394=9434),AND(C394=4160,E394=16114)),"COMP",IF(AND(C394=4215,E394=16114),"MC",IF(E394="",F394,(VLOOKUP(C394,Type,9,0))))))</f>
        <v>0</v>
      </c>
    </row>
    <row r="395" spans="16:20" ht="15">
      <c r="P395" s="17" t="str">
        <f t="shared" si="32"/>
        <v/>
      </c>
      <c r="Q395" s="17" t="str">
        <f t="shared" si="29"/>
        <v/>
      </c>
      <c r="R395" s="17" t="str">
        <f t="shared" si="30"/>
        <v/>
      </c>
      <c r="S395" s="17">
        <f t="shared" si="31"/>
        <v>0</v>
      </c>
      <c r="T395" s="17">
        <f>IF(C395="9D6A","9D6A",IF(OR(AND(C395=9424,E395=16114),AND(E395=16114,C395=9434),AND(C395=4160,E395=16114)),"COMP",IF(AND(C395=4215,E395=16114),"MC",IF(E395="",F395,(VLOOKUP(C395,Type,9,0))))))</f>
        <v>0</v>
      </c>
    </row>
    <row r="396" spans="16:20" ht="15">
      <c r="P396" s="17" t="str">
        <f t="shared" si="32"/>
        <v/>
      </c>
      <c r="Q396" s="17" t="str">
        <f t="shared" si="29"/>
        <v/>
      </c>
      <c r="R396" s="17" t="str">
        <f t="shared" si="30"/>
        <v/>
      </c>
      <c r="S396" s="17">
        <f t="shared" si="31"/>
        <v>0</v>
      </c>
      <c r="T396" s="17">
        <f>IF(C396="9D6A","9D6A",IF(OR(AND(C396=9424,E396=16114),AND(E396=16114,C396=9434),AND(C396=4160,E396=16114)),"COMP",IF(AND(C396=4215,E396=16114),"MC",IF(E396="",F396,(VLOOKUP(C396,Type,9,0))))))</f>
        <v>0</v>
      </c>
    </row>
    <row r="397" spans="16:20" ht="15">
      <c r="P397" s="17" t="str">
        <f t="shared" si="32"/>
        <v/>
      </c>
      <c r="Q397" s="17" t="str">
        <f t="shared" si="29"/>
        <v/>
      </c>
      <c r="R397" s="17" t="str">
        <f t="shared" si="30"/>
        <v/>
      </c>
      <c r="S397" s="17">
        <f t="shared" si="31"/>
        <v>0</v>
      </c>
      <c r="T397" s="17">
        <f>IF(C397="9D6A","9D6A",IF(OR(AND(C397=9424,E397=16114),AND(E397=16114,C397=9434),AND(C397=4160,E397=16114)),"COMP",IF(AND(C397=4215,E397=16114),"MC",IF(E397="",F397,(VLOOKUP(C397,Type,9,0))))))</f>
        <v>0</v>
      </c>
    </row>
    <row r="398" spans="16:20" ht="15">
      <c r="P398" s="17" t="str">
        <f t="shared" si="32"/>
        <v/>
      </c>
      <c r="Q398" s="17" t="str">
        <f t="shared" si="29"/>
        <v/>
      </c>
      <c r="R398" s="17" t="str">
        <f t="shared" si="30"/>
        <v/>
      </c>
      <c r="S398" s="17">
        <f t="shared" si="31"/>
        <v>0</v>
      </c>
      <c r="T398" s="17">
        <f>IF(C398="9D6A","9D6A",IF(OR(AND(C398=9424,E398=16114),AND(E398=16114,C398=9434),AND(C398=4160,E398=16114)),"COMP",IF(AND(C398=4215,E398=16114),"MC",IF(E398="",F398,(VLOOKUP(C398,Type,9,0))))))</f>
        <v>0</v>
      </c>
    </row>
    <row r="399" spans="16:20" ht="15">
      <c r="P399" s="17" t="str">
        <f t="shared" si="32"/>
        <v/>
      </c>
      <c r="Q399" s="17" t="str">
        <f t="shared" si="29"/>
        <v/>
      </c>
      <c r="R399" s="17" t="str">
        <f t="shared" si="30"/>
        <v/>
      </c>
      <c r="S399" s="17">
        <f t="shared" si="31"/>
        <v>0</v>
      </c>
      <c r="T399" s="17">
        <f>IF(C399="9D6A","9D6A",IF(OR(AND(C399=9424,E399=16114),AND(E399=16114,C399=9434),AND(C399=4160,E399=16114)),"COMP",IF(AND(C399=4215,E399=16114),"MC",IF(E399="",F399,(VLOOKUP(C399,Type,9,0))))))</f>
        <v>0</v>
      </c>
    </row>
    <row r="400" spans="16:20" ht="15">
      <c r="P400" s="17" t="str">
        <f t="shared" si="32"/>
        <v/>
      </c>
      <c r="Q400" s="17" t="str">
        <f t="shared" si="29"/>
        <v/>
      </c>
      <c r="R400" s="17" t="str">
        <f t="shared" si="30"/>
        <v/>
      </c>
      <c r="S400" s="17">
        <f t="shared" si="31"/>
        <v>0</v>
      </c>
      <c r="T400" s="17">
        <f>IF(C400="9D6A","9D6A",IF(OR(AND(C400=9424,E400=16114),AND(E400=16114,C400=9434),AND(C400=4160,E400=16114)),"COMP",IF(AND(C400=4215,E400=16114),"MC",IF(E400="",F400,(VLOOKUP(C400,Type,9,0))))))</f>
        <v>0</v>
      </c>
    </row>
    <row r="401" spans="16:20" ht="15">
      <c r="P401" s="17" t="str">
        <f t="shared" si="32"/>
        <v/>
      </c>
      <c r="Q401" s="17" t="str">
        <f t="shared" si="29"/>
        <v/>
      </c>
      <c r="R401" s="17" t="str">
        <f t="shared" si="30"/>
        <v/>
      </c>
      <c r="S401" s="17">
        <f t="shared" si="31"/>
        <v>0</v>
      </c>
      <c r="T401" s="17">
        <f>IF(C401="9D6A","9D6A",IF(OR(AND(C401=9424,E401=16114),AND(E401=16114,C401=9434),AND(C401=4160,E401=16114)),"COMP",IF(AND(C401=4215,E401=16114),"MC",IF(E401="",F401,(VLOOKUP(C401,Type,9,0))))))</f>
        <v>0</v>
      </c>
    </row>
    <row r="402" spans="16:20" ht="15">
      <c r="P402" s="17" t="str">
        <f t="shared" si="32"/>
        <v/>
      </c>
      <c r="Q402" s="17" t="str">
        <f t="shared" si="29"/>
        <v/>
      </c>
      <c r="R402" s="17" t="str">
        <f t="shared" si="30"/>
        <v/>
      </c>
      <c r="S402" s="17">
        <f t="shared" si="31"/>
        <v>0</v>
      </c>
      <c r="T402" s="17">
        <f>IF(C402="9D6A","9D6A",IF(OR(AND(C402=9424,E402=16114),AND(E402=16114,C402=9434),AND(C402=4160,E402=16114)),"COMP",IF(AND(C402=4215,E402=16114),"MC",IF(E402="",F402,(VLOOKUP(C402,Type,9,0))))))</f>
        <v>0</v>
      </c>
    </row>
    <row r="403" spans="16:20" ht="15">
      <c r="P403" s="17" t="str">
        <f t="shared" si="32"/>
        <v/>
      </c>
      <c r="Q403" s="17" t="str">
        <f t="shared" si="29"/>
        <v/>
      </c>
      <c r="R403" s="17" t="str">
        <f t="shared" si="30"/>
        <v/>
      </c>
      <c r="S403" s="17">
        <f t="shared" si="31"/>
        <v>0</v>
      </c>
      <c r="T403" s="17">
        <f>IF(C403="9D6A","9D6A",IF(OR(AND(C403=9424,E403=16114),AND(E403=16114,C403=9434),AND(C403=4160,E403=16114)),"COMP",IF(AND(C403=4215,E403=16114),"MC",IF(E403="",F403,(VLOOKUP(C403,Type,9,0))))))</f>
        <v>0</v>
      </c>
    </row>
    <row r="404" spans="16:20" ht="15">
      <c r="P404" s="17" t="str">
        <f t="shared" si="32"/>
        <v/>
      </c>
      <c r="Q404" s="17" t="str">
        <f t="shared" si="29"/>
        <v/>
      </c>
      <c r="R404" s="17" t="str">
        <f t="shared" si="30"/>
        <v/>
      </c>
      <c r="S404" s="17">
        <f t="shared" si="31"/>
        <v>0</v>
      </c>
      <c r="T404" s="17">
        <f>IF(C404="9D6A","9D6A",IF(OR(AND(C404=9424,E404=16114),AND(E404=16114,C404=9434),AND(C404=4160,E404=16114)),"COMP",IF(AND(C404=4215,E404=16114),"MC",IF(E404="",F404,(VLOOKUP(C404,Type,9,0))))))</f>
        <v>0</v>
      </c>
    </row>
    <row r="405" spans="16:20" ht="15">
      <c r="P405" s="17" t="str">
        <f t="shared" si="32"/>
        <v/>
      </c>
      <c r="Q405" s="17" t="str">
        <f t="shared" si="29"/>
        <v/>
      </c>
      <c r="R405" s="17" t="str">
        <f t="shared" si="30"/>
        <v/>
      </c>
      <c r="S405" s="17">
        <f t="shared" si="31"/>
        <v>0</v>
      </c>
      <c r="T405" s="17">
        <f>IF(C405="9D6A","9D6A",IF(OR(AND(C405=9424,E405=16114),AND(E405=16114,C405=9434),AND(C405=4160,E405=16114)),"COMP",IF(AND(C405=4215,E405=16114),"MC",IF(E405="",F405,(VLOOKUP(C405,Type,9,0))))))</f>
        <v>0</v>
      </c>
    </row>
    <row r="406" spans="16:20" ht="15">
      <c r="P406" s="17" t="str">
        <f t="shared" si="32"/>
        <v/>
      </c>
      <c r="Q406" s="17" t="str">
        <f t="shared" si="29"/>
        <v/>
      </c>
      <c r="R406" s="17" t="str">
        <f t="shared" si="30"/>
        <v/>
      </c>
      <c r="S406" s="17">
        <f t="shared" si="31"/>
        <v>0</v>
      </c>
      <c r="T406" s="17">
        <f>IF(C406="9D6A","9D6A",IF(OR(AND(C406=9424,E406=16114),AND(E406=16114,C406=9434),AND(C406=4160,E406=16114)),"COMP",IF(AND(C406=4215,E406=16114),"MC",IF(E406="",F406,(VLOOKUP(C406,Type,9,0))))))</f>
        <v>0</v>
      </c>
    </row>
    <row r="407" spans="16:20" ht="15">
      <c r="P407" s="17" t="str">
        <f t="shared" si="32"/>
        <v/>
      </c>
      <c r="Q407" s="17" t="str">
        <f t="shared" si="29"/>
        <v/>
      </c>
      <c r="R407" s="17" t="str">
        <f t="shared" si="30"/>
        <v/>
      </c>
      <c r="S407" s="17">
        <f t="shared" si="31"/>
        <v>0</v>
      </c>
      <c r="T407" s="17">
        <f>IF(C407="9D6A","9D6A",IF(OR(AND(C407=9424,E407=16114),AND(E407=16114,C407=9434),AND(C407=4160,E407=16114)),"COMP",IF(AND(C407=4215,E407=16114),"MC",IF(E407="",F407,(VLOOKUP(C407,Type,9,0))))))</f>
        <v>0</v>
      </c>
    </row>
    <row r="408" spans="16:20" ht="15">
      <c r="P408" s="17" t="str">
        <f t="shared" si="32"/>
        <v/>
      </c>
      <c r="Q408" s="17" t="str">
        <f t="shared" si="29"/>
        <v/>
      </c>
      <c r="R408" s="17" t="str">
        <f t="shared" si="30"/>
        <v/>
      </c>
      <c r="S408" s="17">
        <f t="shared" si="31"/>
        <v>0</v>
      </c>
      <c r="T408" s="17">
        <f>IF(C408="9D6A","9D6A",IF(OR(AND(C408=9424,E408=16114),AND(E408=16114,C408=9434),AND(C408=4160,E408=16114)),"COMP",IF(AND(C408=4215,E408=16114),"MC",IF(E408="",F408,(VLOOKUP(C408,Type,9,0))))))</f>
        <v>0</v>
      </c>
    </row>
    <row r="409" spans="16:20" ht="15">
      <c r="P409" s="17" t="str">
        <f t="shared" si="32"/>
        <v/>
      </c>
      <c r="Q409" s="17" t="str">
        <f t="shared" si="29"/>
        <v/>
      </c>
      <c r="R409" s="17" t="str">
        <f t="shared" si="30"/>
        <v/>
      </c>
      <c r="S409" s="17">
        <f t="shared" si="31"/>
        <v>0</v>
      </c>
      <c r="T409" s="17">
        <f>IF(C409="9D6A","9D6A",IF(OR(AND(C409=9424,E409=16114),AND(E409=16114,C409=9434),AND(C409=4160,E409=16114)),"COMP",IF(AND(C409=4215,E409=16114),"MC",IF(E409="",F409,(VLOOKUP(C409,Type,9,0))))))</f>
        <v>0</v>
      </c>
    </row>
    <row r="410" spans="16:20" ht="15">
      <c r="P410" s="17" t="str">
        <f t="shared" si="32"/>
        <v/>
      </c>
      <c r="Q410" s="17" t="str">
        <f t="shared" si="29"/>
        <v/>
      </c>
      <c r="R410" s="17" t="str">
        <f t="shared" si="30"/>
        <v/>
      </c>
      <c r="S410" s="17">
        <f t="shared" si="31"/>
        <v>0</v>
      </c>
      <c r="T410" s="17">
        <f>IF(C410="9D6A","9D6A",IF(OR(AND(C410=9424,E410=16114),AND(E410=16114,C410=9434),AND(C410=4160,E410=16114)),"COMP",IF(AND(C410=4215,E410=16114),"MC",IF(E410="",F410,(VLOOKUP(C410,Type,9,0))))))</f>
        <v>0</v>
      </c>
    </row>
    <row r="411" spans="16:20" ht="15">
      <c r="P411" s="17" t="str">
        <f t="shared" si="32"/>
        <v/>
      </c>
      <c r="Q411" s="17" t="str">
        <f t="shared" si="29"/>
        <v/>
      </c>
      <c r="R411" s="17" t="str">
        <f t="shared" si="30"/>
        <v/>
      </c>
      <c r="S411" s="17">
        <f t="shared" si="31"/>
        <v>0</v>
      </c>
      <c r="T411" s="17">
        <f>IF(C411="9D6A","9D6A",IF(OR(AND(C411=9424,E411=16114),AND(E411=16114,C411=9434),AND(C411=4160,E411=16114)),"COMP",IF(AND(C411=4215,E411=16114),"MC",IF(E411="",F411,(VLOOKUP(C411,Type,9,0))))))</f>
        <v>0</v>
      </c>
    </row>
    <row r="412" spans="16:20" ht="15">
      <c r="P412" s="17" t="str">
        <f t="shared" si="32"/>
        <v/>
      </c>
      <c r="Q412" s="17" t="str">
        <f t="shared" si="29"/>
        <v/>
      </c>
      <c r="R412" s="17" t="str">
        <f t="shared" si="30"/>
        <v/>
      </c>
      <c r="S412" s="17">
        <f t="shared" si="31"/>
        <v>0</v>
      </c>
      <c r="T412" s="17">
        <f>IF(C412="9D6A","9D6A",IF(OR(AND(C412=9424,E412=16114),AND(E412=16114,C412=9434),AND(C412=4160,E412=16114)),"COMP",IF(AND(C412=4215,E412=16114),"MC",IF(E412="",F412,(VLOOKUP(C412,Type,9,0))))))</f>
        <v>0</v>
      </c>
    </row>
    <row r="413" spans="16:20" ht="15">
      <c r="P413" s="17" t="str">
        <f t="shared" si="32"/>
        <v/>
      </c>
      <c r="Q413" s="17" t="str">
        <f t="shared" si="29"/>
        <v/>
      </c>
      <c r="R413" s="17" t="str">
        <f t="shared" si="30"/>
        <v/>
      </c>
      <c r="S413" s="17">
        <f t="shared" si="31"/>
        <v>0</v>
      </c>
      <c r="T413" s="17">
        <f>IF(C413="9D6A","9D6A",IF(OR(AND(C413=9424,E413=16114),AND(E413=16114,C413=9434),AND(C413=4160,E413=16114)),"COMP",IF(AND(C413=4215,E413=16114),"MC",IF(E413="",F413,(VLOOKUP(C413,Type,9,0))))))</f>
        <v>0</v>
      </c>
    </row>
    <row r="414" spans="16:20" ht="15">
      <c r="P414" s="17" t="str">
        <f t="shared" si="32"/>
        <v/>
      </c>
      <c r="Q414" s="17" t="str">
        <f t="shared" si="29"/>
        <v/>
      </c>
      <c r="R414" s="17" t="str">
        <f t="shared" si="30"/>
        <v/>
      </c>
      <c r="S414" s="17">
        <f t="shared" si="31"/>
        <v>0</v>
      </c>
      <c r="T414" s="17">
        <f>IF(C414="9D6A","9D6A",IF(OR(AND(C414=9424,E414=16114),AND(E414=16114,C414=9434),AND(C414=4160,E414=16114)),"COMP",IF(AND(C414=4215,E414=16114),"MC",IF(E414="",F414,(VLOOKUP(C414,Type,9,0))))))</f>
        <v>0</v>
      </c>
    </row>
    <row r="415" spans="16:20" ht="15">
      <c r="P415" s="17" t="str">
        <f t="shared" si="32"/>
        <v/>
      </c>
      <c r="Q415" s="17" t="str">
        <f t="shared" si="29"/>
        <v/>
      </c>
      <c r="R415" s="17" t="str">
        <f t="shared" si="30"/>
        <v/>
      </c>
      <c r="S415" s="17">
        <f t="shared" si="31"/>
        <v>0</v>
      </c>
      <c r="T415" s="17">
        <f>IF(C415="9D6A","9D6A",IF(OR(AND(C415=9424,E415=16114),AND(E415=16114,C415=9434),AND(C415=4160,E415=16114)),"COMP",IF(AND(C415=4215,E415=16114),"MC",IF(E415="",F415,(VLOOKUP(C415,Type,9,0))))))</f>
        <v>0</v>
      </c>
    </row>
    <row r="416" spans="16:20" ht="15">
      <c r="P416" s="17" t="str">
        <f t="shared" si="32"/>
        <v/>
      </c>
      <c r="Q416" s="17" t="str">
        <f t="shared" si="29"/>
        <v/>
      </c>
      <c r="R416" s="17" t="str">
        <f t="shared" si="30"/>
        <v/>
      </c>
      <c r="S416" s="17">
        <f t="shared" si="31"/>
        <v>0</v>
      </c>
      <c r="T416" s="17">
        <f>IF(C416="9D6A","9D6A",IF(OR(AND(C416=9424,E416=16114),AND(E416=16114,C416=9434),AND(C416=4160,E416=16114)),"COMP",IF(AND(C416=4215,E416=16114),"MC",IF(E416="",F416,(VLOOKUP(C416,Type,9,0))))))</f>
        <v>0</v>
      </c>
    </row>
    <row r="417" spans="16:20" ht="15">
      <c r="P417" s="17" t="str">
        <f t="shared" si="32"/>
        <v/>
      </c>
      <c r="Q417" s="17" t="str">
        <f t="shared" si="29"/>
        <v/>
      </c>
      <c r="R417" s="17" t="str">
        <f t="shared" si="30"/>
        <v/>
      </c>
      <c r="S417" s="17">
        <f t="shared" si="31"/>
        <v>0</v>
      </c>
      <c r="T417" s="17">
        <f>IF(C417="9D6A","9D6A",IF(OR(AND(C417=9424,E417=16114),AND(E417=16114,C417=9434),AND(C417=4160,E417=16114)),"COMP",IF(AND(C417=4215,E417=16114),"MC",IF(E417="",F417,(VLOOKUP(C417,Type,9,0))))))</f>
        <v>0</v>
      </c>
    </row>
    <row r="418" spans="16:20" ht="15">
      <c r="P418" s="17" t="str">
        <f t="shared" si="32"/>
        <v/>
      </c>
      <c r="Q418" s="17" t="str">
        <f t="shared" si="29"/>
        <v/>
      </c>
      <c r="R418" s="17" t="str">
        <f t="shared" si="30"/>
        <v/>
      </c>
      <c r="S418" s="17">
        <f t="shared" si="31"/>
        <v>0</v>
      </c>
      <c r="T418" s="17">
        <f>IF(C418="9D6A","9D6A",IF(OR(AND(C418=9424,E418=16114),AND(E418=16114,C418=9434),AND(C418=4160,E418=16114)),"COMP",IF(AND(C418=4215,E418=16114),"MC",IF(E418="",F418,(VLOOKUP(C418,Type,9,0))))))</f>
        <v>0</v>
      </c>
    </row>
    <row r="419" spans="16:20" ht="15">
      <c r="P419" s="17" t="str">
        <f t="shared" si="32"/>
        <v/>
      </c>
      <c r="Q419" s="17" t="str">
        <f t="shared" si="29"/>
        <v/>
      </c>
      <c r="R419" s="17" t="str">
        <f t="shared" si="30"/>
        <v/>
      </c>
      <c r="S419" s="17">
        <f t="shared" si="31"/>
        <v>0</v>
      </c>
      <c r="T419" s="17">
        <f>IF(C419="9D6A","9D6A",IF(OR(AND(C419=9424,E419=16114),AND(E419=16114,C419=9434),AND(C419=4160,E419=16114)),"COMP",IF(AND(C419=4215,E419=16114),"MC",IF(E419="",F419,(VLOOKUP(C419,Type,9,0))))))</f>
        <v>0</v>
      </c>
    </row>
    <row r="420" spans="16:20" ht="15">
      <c r="P420" s="17" t="str">
        <f t="shared" si="32"/>
        <v/>
      </c>
      <c r="Q420" s="17" t="str">
        <f t="shared" si="29"/>
        <v/>
      </c>
      <c r="R420" s="17" t="str">
        <f t="shared" si="30"/>
        <v/>
      </c>
      <c r="S420" s="17">
        <f t="shared" si="31"/>
        <v>0</v>
      </c>
      <c r="T420" s="17">
        <f>IF(C420="9D6A","9D6A",IF(OR(AND(C420=9424,E420=16114),AND(E420=16114,C420=9434),AND(C420=4160,E420=16114)),"COMP",IF(AND(C420=4215,E420=16114),"MC",IF(E420="",F420,(VLOOKUP(C420,Type,9,0))))))</f>
        <v>0</v>
      </c>
    </row>
    <row r="421" spans="16:20" ht="15">
      <c r="P421" s="17" t="str">
        <f t="shared" si="32"/>
        <v/>
      </c>
      <c r="Q421" s="17" t="str">
        <f t="shared" si="29"/>
        <v/>
      </c>
      <c r="R421" s="17" t="str">
        <f t="shared" si="30"/>
        <v/>
      </c>
      <c r="S421" s="17">
        <f t="shared" si="31"/>
        <v>0</v>
      </c>
      <c r="T421" s="17">
        <f>IF(C421="9D6A","9D6A",IF(OR(AND(C421=9424,E421=16114),AND(E421=16114,C421=9434),AND(C421=4160,E421=16114)),"COMP",IF(AND(C421=4215,E421=16114),"MC",IF(E421="",F421,(VLOOKUP(C421,Type,9,0))))))</f>
        <v>0</v>
      </c>
    </row>
    <row r="422" spans="16:20" ht="15">
      <c r="P422" s="17" t="str">
        <f t="shared" si="32"/>
        <v/>
      </c>
      <c r="Q422" s="17" t="str">
        <f t="shared" si="29"/>
        <v/>
      </c>
      <c r="R422" s="17" t="str">
        <f t="shared" si="30"/>
        <v/>
      </c>
      <c r="S422" s="17">
        <f t="shared" si="31"/>
        <v>0</v>
      </c>
      <c r="T422" s="17">
        <f>IF(C422="9D6A","9D6A",IF(OR(AND(C422=9424,E422=16114),AND(E422=16114,C422=9434),AND(C422=4160,E422=16114)),"COMP",IF(AND(C422=4215,E422=16114),"MC",IF(E422="",F422,(VLOOKUP(C422,Type,9,0))))))</f>
        <v>0</v>
      </c>
    </row>
    <row r="423" spans="16:20" ht="15">
      <c r="P423" s="17" t="str">
        <f t="shared" si="32"/>
        <v/>
      </c>
      <c r="Q423" s="17" t="str">
        <f t="shared" si="29"/>
        <v/>
      </c>
      <c r="R423" s="17" t="str">
        <f t="shared" si="30"/>
        <v/>
      </c>
      <c r="S423" s="17">
        <f t="shared" si="31"/>
        <v>0</v>
      </c>
      <c r="T423" s="17">
        <f>IF(C423="9D6A","9D6A",IF(OR(AND(C423=9424,E423=16114),AND(E423=16114,C423=9434),AND(C423=4160,E423=16114)),"COMP",IF(AND(C423=4215,E423=16114),"MC",IF(E423="",F423,(VLOOKUP(C423,Type,9,0))))))</f>
        <v>0</v>
      </c>
    </row>
    <row r="424" spans="16:20" ht="15">
      <c r="P424" s="17" t="str">
        <f t="shared" si="32"/>
        <v/>
      </c>
      <c r="Q424" s="17" t="str">
        <f t="shared" si="29"/>
        <v/>
      </c>
      <c r="R424" s="17" t="str">
        <f t="shared" si="30"/>
        <v/>
      </c>
      <c r="S424" s="17">
        <f t="shared" si="31"/>
        <v>0</v>
      </c>
      <c r="T424" s="17">
        <f>IF(C424="9D6A","9D6A",IF(OR(AND(C424=9424,E424=16114),AND(E424=16114,C424=9434),AND(C424=4160,E424=16114)),"COMP",IF(AND(C424=4215,E424=16114),"MC",IF(E424="",F424,(VLOOKUP(C424,Type,9,0))))))</f>
        <v>0</v>
      </c>
    </row>
    <row r="425" spans="16:20" ht="15">
      <c r="P425" s="17" t="str">
        <f t="shared" si="32"/>
        <v/>
      </c>
      <c r="Q425" s="17" t="str">
        <f t="shared" si="29"/>
        <v/>
      </c>
      <c r="R425" s="17" t="str">
        <f t="shared" si="30"/>
        <v/>
      </c>
      <c r="S425" s="17">
        <f t="shared" si="31"/>
        <v>0</v>
      </c>
      <c r="T425" s="17">
        <f>IF(C425="9D6A","9D6A",IF(OR(AND(C425=9424,E425=16114),AND(E425=16114,C425=9434),AND(C425=4160,E425=16114)),"COMP",IF(AND(C425=4215,E425=16114),"MC",IF(E425="",F425,(VLOOKUP(C425,Type,9,0))))))</f>
        <v>0</v>
      </c>
    </row>
    <row r="426" spans="16:20" ht="15">
      <c r="P426" s="17" t="str">
        <f t="shared" si="32"/>
        <v/>
      </c>
      <c r="Q426" s="17" t="str">
        <f t="shared" si="29"/>
        <v/>
      </c>
      <c r="R426" s="17" t="str">
        <f t="shared" si="30"/>
        <v/>
      </c>
      <c r="S426" s="17">
        <f t="shared" si="31"/>
        <v>0</v>
      </c>
      <c r="T426" s="17">
        <f>IF(C426="9D6A","9D6A",IF(OR(AND(C426=9424,E426=16114),AND(E426=16114,C426=9434),AND(C426=4160,E426=16114)),"COMP",IF(AND(C426=4215,E426=16114),"MC",IF(E426="",F426,(VLOOKUP(C426,Type,9,0))))))</f>
        <v>0</v>
      </c>
    </row>
    <row r="427" spans="16:20" ht="15">
      <c r="P427" s="17" t="str">
        <f t="shared" si="32"/>
        <v/>
      </c>
      <c r="Q427" s="17" t="str">
        <f t="shared" si="29"/>
        <v/>
      </c>
      <c r="R427" s="17" t="str">
        <f t="shared" si="30"/>
        <v/>
      </c>
      <c r="S427" s="17">
        <f t="shared" si="31"/>
        <v>0</v>
      </c>
      <c r="T427" s="17">
        <f>IF(C427="9D6A","9D6A",IF(OR(AND(C427=9424,E427=16114),AND(E427=16114,C427=9434),AND(C427=4160,E427=16114)),"COMP",IF(AND(C427=4215,E427=16114),"MC",IF(E427="",F427,(VLOOKUP(C427,Type,9,0))))))</f>
        <v>0</v>
      </c>
    </row>
    <row r="428" spans="16:20" ht="15">
      <c r="P428" s="17" t="str">
        <f t="shared" si="32"/>
        <v/>
      </c>
      <c r="Q428" s="17" t="str">
        <f t="shared" si="29"/>
        <v/>
      </c>
      <c r="R428" s="17" t="str">
        <f t="shared" si="30"/>
        <v/>
      </c>
      <c r="S428" s="17">
        <f t="shared" si="31"/>
        <v>0</v>
      </c>
      <c r="T428" s="17">
        <f>IF(C428="9D6A","9D6A",IF(OR(AND(C428=9424,E428=16114),AND(E428=16114,C428=9434),AND(C428=4160,E428=16114)),"COMP",IF(AND(C428=4215,E428=16114),"MC",IF(E428="",F428,(VLOOKUP(C428,Type,9,0))))))</f>
        <v>0</v>
      </c>
    </row>
    <row r="429" spans="16:20" ht="15">
      <c r="P429" s="17" t="str">
        <f t="shared" si="32"/>
        <v/>
      </c>
      <c r="Q429" s="17" t="str">
        <f t="shared" si="29"/>
        <v/>
      </c>
      <c r="R429" s="17" t="str">
        <f t="shared" si="30"/>
        <v/>
      </c>
      <c r="S429" s="17">
        <f t="shared" si="31"/>
        <v>0</v>
      </c>
      <c r="T429" s="17">
        <f>IF(C429="9D6A","9D6A",IF(OR(AND(C429=9424,E429=16114),AND(E429=16114,C429=9434),AND(C429=4160,E429=16114)),"COMP",IF(AND(C429=4215,E429=16114),"MC",IF(E429="",F429,(VLOOKUP(C429,Type,9,0))))))</f>
        <v>0</v>
      </c>
    </row>
    <row r="430" spans="16:20" ht="15">
      <c r="P430" s="17" t="str">
        <f t="shared" si="32"/>
        <v/>
      </c>
      <c r="Q430" s="17" t="str">
        <f t="shared" si="29"/>
        <v/>
      </c>
      <c r="R430" s="17" t="str">
        <f t="shared" si="30"/>
        <v/>
      </c>
      <c r="S430" s="17">
        <f t="shared" si="31"/>
        <v>0</v>
      </c>
      <c r="T430" s="17">
        <f>IF(C430="9D6A","9D6A",IF(OR(AND(C430=9424,E430=16114),AND(E430=16114,C430=9434),AND(C430=4160,E430=16114)),"COMP",IF(AND(C430=4215,E430=16114),"MC",IF(E430="",F430,(VLOOKUP(C430,Type,9,0))))))</f>
        <v>0</v>
      </c>
    </row>
    <row r="431" spans="16:20" ht="15">
      <c r="P431" s="17" t="str">
        <f t="shared" si="32"/>
        <v/>
      </c>
      <c r="Q431" s="17" t="str">
        <f t="shared" si="29"/>
        <v/>
      </c>
      <c r="R431" s="17" t="str">
        <f t="shared" si="30"/>
        <v/>
      </c>
      <c r="S431" s="17">
        <f t="shared" si="31"/>
        <v>0</v>
      </c>
      <c r="T431" s="17">
        <f>IF(C431="9D6A","9D6A",IF(OR(AND(C431=9424,E431=16114),AND(E431=16114,C431=9434),AND(C431=4160,E431=16114)),"COMP",IF(AND(C431=4215,E431=16114),"MC",IF(E431="",F431,(VLOOKUP(C431,Type,9,0))))))</f>
        <v>0</v>
      </c>
    </row>
    <row r="432" spans="16:20" ht="15">
      <c r="P432" s="17" t="str">
        <f t="shared" si="32"/>
        <v/>
      </c>
      <c r="Q432" s="17" t="str">
        <f aca="true" t="shared" si="33" ref="Q432:Q495">IF(H432="D",I432,"")</f>
        <v/>
      </c>
      <c r="R432" s="17" t="str">
        <f aca="true" t="shared" si="34" ref="R432:R495">IF(H432="C",I432,"")</f>
        <v/>
      </c>
      <c r="S432" s="17">
        <f aca="true" t="shared" si="35" ref="S432:S495">_xlfn.NUMBERVALUE(R432)-_xlfn.NUMBERVALUE(Q432)</f>
        <v>0</v>
      </c>
      <c r="T432" s="17">
        <f>IF(C432="9D6A","9D6A",IF(OR(AND(C432=9424,E432=16114),AND(E432=16114,C432=9434),AND(C432=4160,E432=16114)),"COMP",IF(AND(C432=4215,E432=16114),"MC",IF(E432="",F432,(VLOOKUP(C432,Type,9,0))))))</f>
        <v>0</v>
      </c>
    </row>
    <row r="433" spans="16:20" ht="15">
      <c r="P433" s="17" t="str">
        <f t="shared" si="32"/>
        <v/>
      </c>
      <c r="Q433" s="17" t="str">
        <f t="shared" si="33"/>
        <v/>
      </c>
      <c r="R433" s="17" t="str">
        <f t="shared" si="34"/>
        <v/>
      </c>
      <c r="S433" s="17">
        <f t="shared" si="35"/>
        <v>0</v>
      </c>
      <c r="T433" s="17">
        <f>IF(C433="9D6A","9D6A",IF(OR(AND(C433=9424,E433=16114),AND(E433=16114,C433=9434),AND(C433=4160,E433=16114)),"COMP",IF(AND(C433=4215,E433=16114),"MC",IF(E433="",F433,(VLOOKUP(C433,Type,9,0))))))</f>
        <v>0</v>
      </c>
    </row>
    <row r="434" spans="16:20" ht="15">
      <c r="P434" s="17" t="str">
        <f t="shared" si="32"/>
        <v/>
      </c>
      <c r="Q434" s="17" t="str">
        <f t="shared" si="33"/>
        <v/>
      </c>
      <c r="R434" s="17" t="str">
        <f t="shared" si="34"/>
        <v/>
      </c>
      <c r="S434" s="17">
        <f t="shared" si="35"/>
        <v>0</v>
      </c>
      <c r="T434" s="17">
        <f>IF(C434="9D6A","9D6A",IF(OR(AND(C434=9424,E434=16114),AND(E434=16114,C434=9434),AND(C434=4160,E434=16114)),"COMP",IF(AND(C434=4215,E434=16114),"MC",IF(E434="",F434,(VLOOKUP(C434,Type,9,0))))))</f>
        <v>0</v>
      </c>
    </row>
    <row r="435" spans="16:20" ht="15">
      <c r="P435" s="17" t="str">
        <f t="shared" si="32"/>
        <v/>
      </c>
      <c r="Q435" s="17" t="str">
        <f t="shared" si="33"/>
        <v/>
      </c>
      <c r="R435" s="17" t="str">
        <f t="shared" si="34"/>
        <v/>
      </c>
      <c r="S435" s="17">
        <f t="shared" si="35"/>
        <v>0</v>
      </c>
      <c r="T435" s="17">
        <f>IF(C435="9D6A","9D6A",IF(OR(AND(C435=9424,E435=16114),AND(E435=16114,C435=9434),AND(C435=4160,E435=16114)),"COMP",IF(AND(C435=4215,E435=16114),"MC",IF(E435="",F435,(VLOOKUP(C435,Type,9,0))))))</f>
        <v>0</v>
      </c>
    </row>
    <row r="436" spans="16:20" ht="15">
      <c r="P436" s="17" t="str">
        <f t="shared" si="32"/>
        <v/>
      </c>
      <c r="Q436" s="17" t="str">
        <f t="shared" si="33"/>
        <v/>
      </c>
      <c r="R436" s="17" t="str">
        <f t="shared" si="34"/>
        <v/>
      </c>
      <c r="S436" s="17">
        <f t="shared" si="35"/>
        <v>0</v>
      </c>
      <c r="T436" s="17">
        <f>IF(C436="9D6A","9D6A",IF(OR(AND(C436=9424,E436=16114),AND(E436=16114,C436=9434),AND(C436=4160,E436=16114)),"COMP",IF(AND(C436=4215,E436=16114),"MC",IF(E436="",F436,(VLOOKUP(C436,Type,9,0))))))</f>
        <v>0</v>
      </c>
    </row>
    <row r="437" spans="16:20" ht="15">
      <c r="P437" s="17" t="str">
        <f t="shared" si="32"/>
        <v/>
      </c>
      <c r="Q437" s="17" t="str">
        <f t="shared" si="33"/>
        <v/>
      </c>
      <c r="R437" s="17" t="str">
        <f t="shared" si="34"/>
        <v/>
      </c>
      <c r="S437" s="17">
        <f t="shared" si="35"/>
        <v>0</v>
      </c>
      <c r="T437" s="17">
        <f>IF(C437="9D6A","9D6A",IF(OR(AND(C437=9424,E437=16114),AND(E437=16114,C437=9434),AND(C437=4160,E437=16114)),"COMP",IF(AND(C437=4215,E437=16114),"MC",IF(E437="",F437,(VLOOKUP(C437,Type,9,0))))))</f>
        <v>0</v>
      </c>
    </row>
    <row r="438" spans="16:20" ht="15">
      <c r="P438" s="17" t="str">
        <f t="shared" si="32"/>
        <v/>
      </c>
      <c r="Q438" s="17" t="str">
        <f t="shared" si="33"/>
        <v/>
      </c>
      <c r="R438" s="17" t="str">
        <f t="shared" si="34"/>
        <v/>
      </c>
      <c r="S438" s="17">
        <f t="shared" si="35"/>
        <v>0</v>
      </c>
      <c r="T438" s="17">
        <f>IF(C438="9D6A","9D6A",IF(OR(AND(C438=9424,E438=16114),AND(E438=16114,C438=9434),AND(C438=4160,E438=16114)),"COMP",IF(AND(C438=4215,E438=16114),"MC",IF(E438="",F438,(VLOOKUP(C438,Type,9,0))))))</f>
        <v>0</v>
      </c>
    </row>
    <row r="439" spans="16:20" ht="15">
      <c r="P439" s="17" t="str">
        <f t="shared" si="32"/>
        <v/>
      </c>
      <c r="Q439" s="17" t="str">
        <f t="shared" si="33"/>
        <v/>
      </c>
      <c r="R439" s="17" t="str">
        <f t="shared" si="34"/>
        <v/>
      </c>
      <c r="S439" s="17">
        <f t="shared" si="35"/>
        <v>0</v>
      </c>
      <c r="T439" s="17">
        <f>IF(C439="9D6A","9D6A",IF(OR(AND(C439=9424,E439=16114),AND(E439=16114,C439=9434),AND(C439=4160,E439=16114)),"COMP",IF(AND(C439=4215,E439=16114),"MC",IF(E439="",F439,(VLOOKUP(C439,Type,9,0))))))</f>
        <v>0</v>
      </c>
    </row>
    <row r="440" spans="16:20" ht="15">
      <c r="P440" s="17" t="str">
        <f t="shared" si="32"/>
        <v/>
      </c>
      <c r="Q440" s="17" t="str">
        <f t="shared" si="33"/>
        <v/>
      </c>
      <c r="R440" s="17" t="str">
        <f t="shared" si="34"/>
        <v/>
      </c>
      <c r="S440" s="17">
        <f t="shared" si="35"/>
        <v>0</v>
      </c>
      <c r="T440" s="17">
        <f>IF(C440="9D6A","9D6A",IF(OR(AND(C440=9424,E440=16114),AND(E440=16114,C440=9434),AND(C440=4160,E440=16114)),"COMP",IF(AND(C440=4215,E440=16114),"MC",IF(E440="",F440,(VLOOKUP(C440,Type,9,0))))))</f>
        <v>0</v>
      </c>
    </row>
    <row r="441" spans="16:20" ht="15">
      <c r="P441" s="17" t="str">
        <f t="shared" si="32"/>
        <v/>
      </c>
      <c r="Q441" s="17" t="str">
        <f t="shared" si="33"/>
        <v/>
      </c>
      <c r="R441" s="17" t="str">
        <f t="shared" si="34"/>
        <v/>
      </c>
      <c r="S441" s="17">
        <f t="shared" si="35"/>
        <v>0</v>
      </c>
      <c r="T441" s="17">
        <f>IF(C441="9D6A","9D6A",IF(OR(AND(C441=9424,E441=16114),AND(E441=16114,C441=9434),AND(C441=4160,E441=16114)),"COMP",IF(AND(C441=4215,E441=16114),"MC",IF(E441="",F441,(VLOOKUP(C441,Type,9,0))))))</f>
        <v>0</v>
      </c>
    </row>
    <row r="442" spans="16:20" ht="15">
      <c r="P442" s="17" t="str">
        <f t="shared" si="32"/>
        <v/>
      </c>
      <c r="Q442" s="17" t="str">
        <f t="shared" si="33"/>
        <v/>
      </c>
      <c r="R442" s="17" t="str">
        <f t="shared" si="34"/>
        <v/>
      </c>
      <c r="S442" s="17">
        <f t="shared" si="35"/>
        <v>0</v>
      </c>
      <c r="T442" s="17">
        <f>IF(C442="9D6A","9D6A",IF(OR(AND(C442=9424,E442=16114),AND(E442=16114,C442=9434),AND(C442=4160,E442=16114)),"COMP",IF(AND(C442=4215,E442=16114),"MC",IF(E442="",F442,(VLOOKUP(C442,Type,9,0))))))</f>
        <v>0</v>
      </c>
    </row>
    <row r="443" spans="16:20" ht="15">
      <c r="P443" s="17" t="str">
        <f t="shared" si="32"/>
        <v/>
      </c>
      <c r="Q443" s="17" t="str">
        <f t="shared" si="33"/>
        <v/>
      </c>
      <c r="R443" s="17" t="str">
        <f t="shared" si="34"/>
        <v/>
      </c>
      <c r="S443" s="17">
        <f t="shared" si="35"/>
        <v>0</v>
      </c>
      <c r="T443" s="17">
        <f>IF(C443="9D6A","9D6A",IF(OR(AND(C443=9424,E443=16114),AND(E443=16114,C443=9434),AND(C443=4160,E443=16114)),"COMP",IF(AND(C443=4215,E443=16114),"MC",IF(E443="",F443,(VLOOKUP(C443,Type,9,0))))))</f>
        <v>0</v>
      </c>
    </row>
    <row r="444" spans="16:20" ht="15">
      <c r="P444" s="17" t="str">
        <f t="shared" si="32"/>
        <v/>
      </c>
      <c r="Q444" s="17" t="str">
        <f t="shared" si="33"/>
        <v/>
      </c>
      <c r="R444" s="17" t="str">
        <f t="shared" si="34"/>
        <v/>
      </c>
      <c r="S444" s="17">
        <f t="shared" si="35"/>
        <v>0</v>
      </c>
      <c r="T444" s="17">
        <f>IF(C444="9D6A","9D6A",IF(OR(AND(C444=9424,E444=16114),AND(E444=16114,C444=9434),AND(C444=4160,E444=16114)),"COMP",IF(AND(C444=4215,E444=16114),"MC",IF(E444="",F444,(VLOOKUP(C444,Type,9,0))))))</f>
        <v>0</v>
      </c>
    </row>
    <row r="445" spans="16:20" ht="15">
      <c r="P445" s="17" t="str">
        <f t="shared" si="32"/>
        <v/>
      </c>
      <c r="Q445" s="17" t="str">
        <f t="shared" si="33"/>
        <v/>
      </c>
      <c r="R445" s="17" t="str">
        <f t="shared" si="34"/>
        <v/>
      </c>
      <c r="S445" s="17">
        <f t="shared" si="35"/>
        <v>0</v>
      </c>
      <c r="T445" s="17">
        <f>IF(C445="9D6A","9D6A",IF(OR(AND(C445=9424,E445=16114),AND(E445=16114,C445=9434),AND(C445=4160,E445=16114)),"COMP",IF(AND(C445=4215,E445=16114),"MC",IF(E445="",F445,(VLOOKUP(C445,Type,9,0))))))</f>
        <v>0</v>
      </c>
    </row>
    <row r="446" spans="16:20" ht="15">
      <c r="P446" s="17" t="str">
        <f t="shared" si="32"/>
        <v/>
      </c>
      <c r="Q446" s="17" t="str">
        <f t="shared" si="33"/>
        <v/>
      </c>
      <c r="R446" s="17" t="str">
        <f t="shared" si="34"/>
        <v/>
      </c>
      <c r="S446" s="17">
        <f t="shared" si="35"/>
        <v>0</v>
      </c>
      <c r="T446" s="17">
        <f>IF(C446="9D6A","9D6A",IF(OR(AND(C446=9424,E446=16114),AND(E446=16114,C446=9434),AND(C446=4160,E446=16114)),"COMP",IF(AND(C446=4215,E446=16114),"MC",IF(E446="",F446,(VLOOKUP(C446,Type,9,0))))))</f>
        <v>0</v>
      </c>
    </row>
    <row r="447" spans="16:20" ht="15">
      <c r="P447" s="17" t="str">
        <f t="shared" si="32"/>
        <v/>
      </c>
      <c r="Q447" s="17" t="str">
        <f t="shared" si="33"/>
        <v/>
      </c>
      <c r="R447" s="17" t="str">
        <f t="shared" si="34"/>
        <v/>
      </c>
      <c r="S447" s="17">
        <f t="shared" si="35"/>
        <v>0</v>
      </c>
      <c r="T447" s="17">
        <f>IF(C447="9D6A","9D6A",IF(OR(AND(C447=9424,E447=16114),AND(E447=16114,C447=9434),AND(C447=4160,E447=16114)),"COMP",IF(AND(C447=4215,E447=16114),"MC",IF(E447="",F447,(VLOOKUP(C447,Type,9,0))))))</f>
        <v>0</v>
      </c>
    </row>
    <row r="448" spans="16:20" ht="15">
      <c r="P448" s="17" t="str">
        <f t="shared" si="32"/>
        <v/>
      </c>
      <c r="Q448" s="17" t="str">
        <f t="shared" si="33"/>
        <v/>
      </c>
      <c r="R448" s="17" t="str">
        <f t="shared" si="34"/>
        <v/>
      </c>
      <c r="S448" s="17">
        <f t="shared" si="35"/>
        <v>0</v>
      </c>
      <c r="T448" s="17">
        <f>IF(C448="9D6A","9D6A",IF(OR(AND(C448=9424,E448=16114),AND(E448=16114,C448=9434),AND(C448=4160,E448=16114)),"COMP",IF(AND(C448=4215,E448=16114),"MC",IF(E448="",F448,(VLOOKUP(C448,Type,9,0))))))</f>
        <v>0</v>
      </c>
    </row>
    <row r="449" spans="16:20" ht="15">
      <c r="P449" s="17" t="str">
        <f t="shared" si="32"/>
        <v/>
      </c>
      <c r="Q449" s="17" t="str">
        <f t="shared" si="33"/>
        <v/>
      </c>
      <c r="R449" s="17" t="str">
        <f t="shared" si="34"/>
        <v/>
      </c>
      <c r="S449" s="17">
        <f t="shared" si="35"/>
        <v>0</v>
      </c>
      <c r="T449" s="17">
        <f>IF(C449="9D6A","9D6A",IF(OR(AND(C449=9424,E449=16114),AND(E449=16114,C449=9434),AND(C449=4160,E449=16114)),"COMP",IF(AND(C449=4215,E449=16114),"MC",IF(E449="",F449,(VLOOKUP(C449,Type,9,0))))))</f>
        <v>0</v>
      </c>
    </row>
    <row r="450" spans="16:20" ht="15">
      <c r="P450" s="17" t="str">
        <f aca="true" t="shared" si="36" ref="P450:P513">IF(ISNA(VLOOKUP(C450,Type,3,0)),"",VLOOKUP(C450,Type,3,0))</f>
        <v/>
      </c>
      <c r="Q450" s="17" t="str">
        <f t="shared" si="33"/>
        <v/>
      </c>
      <c r="R450" s="17" t="str">
        <f t="shared" si="34"/>
        <v/>
      </c>
      <c r="S450" s="17">
        <f t="shared" si="35"/>
        <v>0</v>
      </c>
      <c r="T450" s="17">
        <f>IF(C450="9D6A","9D6A",IF(OR(AND(C450=9424,E450=16114),AND(E450=16114,C450=9434),AND(C450=4160,E450=16114)),"COMP",IF(AND(C450=4215,E450=16114),"MC",IF(E450="",F450,(VLOOKUP(C450,Type,9,0))))))</f>
        <v>0</v>
      </c>
    </row>
    <row r="451" spans="16:20" ht="15">
      <c r="P451" s="17" t="str">
        <f t="shared" si="36"/>
        <v/>
      </c>
      <c r="Q451" s="17" t="str">
        <f t="shared" si="33"/>
        <v/>
      </c>
      <c r="R451" s="17" t="str">
        <f t="shared" si="34"/>
        <v/>
      </c>
      <c r="S451" s="17">
        <f t="shared" si="35"/>
        <v>0</v>
      </c>
      <c r="T451" s="17">
        <f>IF(C451="9D6A","9D6A",IF(OR(AND(C451=9424,E451=16114),AND(E451=16114,C451=9434),AND(C451=4160,E451=16114)),"COMP",IF(AND(C451=4215,E451=16114),"MC",IF(E451="",F451,(VLOOKUP(C451,Type,9,0))))))</f>
        <v>0</v>
      </c>
    </row>
    <row r="452" spans="16:20" ht="15">
      <c r="P452" s="17" t="str">
        <f t="shared" si="36"/>
        <v/>
      </c>
      <c r="Q452" s="17" t="str">
        <f t="shared" si="33"/>
        <v/>
      </c>
      <c r="R452" s="17" t="str">
        <f t="shared" si="34"/>
        <v/>
      </c>
      <c r="S452" s="17">
        <f t="shared" si="35"/>
        <v>0</v>
      </c>
      <c r="T452" s="17">
        <f>IF(C452="9D6A","9D6A",IF(OR(AND(C452=9424,E452=16114),AND(E452=16114,C452=9434),AND(C452=4160,E452=16114)),"COMP",IF(AND(C452=4215,E452=16114),"MC",IF(E452="",F452,(VLOOKUP(C452,Type,9,0))))))</f>
        <v>0</v>
      </c>
    </row>
    <row r="453" spans="16:20" ht="15">
      <c r="P453" s="17" t="str">
        <f t="shared" si="36"/>
        <v/>
      </c>
      <c r="Q453" s="17" t="str">
        <f t="shared" si="33"/>
        <v/>
      </c>
      <c r="R453" s="17" t="str">
        <f t="shared" si="34"/>
        <v/>
      </c>
      <c r="S453" s="17">
        <f t="shared" si="35"/>
        <v>0</v>
      </c>
      <c r="T453" s="17">
        <f>IF(C453="9D6A","9D6A",IF(OR(AND(C453=9424,E453=16114),AND(E453=16114,C453=9434),AND(C453=4160,E453=16114)),"COMP",IF(AND(C453=4215,E453=16114),"MC",IF(E453="",F453,(VLOOKUP(C453,Type,9,0))))))</f>
        <v>0</v>
      </c>
    </row>
    <row r="454" spans="16:20" ht="15">
      <c r="P454" s="17" t="str">
        <f t="shared" si="36"/>
        <v/>
      </c>
      <c r="Q454" s="17" t="str">
        <f t="shared" si="33"/>
        <v/>
      </c>
      <c r="R454" s="17" t="str">
        <f t="shared" si="34"/>
        <v/>
      </c>
      <c r="S454" s="17">
        <f t="shared" si="35"/>
        <v>0</v>
      </c>
      <c r="T454" s="17">
        <f>IF(C454="9D6A","9D6A",IF(OR(AND(C454=9424,E454=16114),AND(E454=16114,C454=9434),AND(C454=4160,E454=16114)),"COMP",IF(AND(C454=4215,E454=16114),"MC",IF(E454="",F454,(VLOOKUP(C454,Type,9,0))))))</f>
        <v>0</v>
      </c>
    </row>
    <row r="455" spans="16:20" ht="15">
      <c r="P455" s="17" t="str">
        <f t="shared" si="36"/>
        <v/>
      </c>
      <c r="Q455" s="17" t="str">
        <f t="shared" si="33"/>
        <v/>
      </c>
      <c r="R455" s="17" t="str">
        <f t="shared" si="34"/>
        <v/>
      </c>
      <c r="S455" s="17">
        <f t="shared" si="35"/>
        <v>0</v>
      </c>
      <c r="T455" s="17">
        <f>IF(C455="9D6A","9D6A",IF(OR(AND(C455=9424,E455=16114),AND(E455=16114,C455=9434),AND(C455=4160,E455=16114)),"COMP",IF(AND(C455=4215,E455=16114),"MC",IF(E455="",F455,(VLOOKUP(C455,Type,9,0))))))</f>
        <v>0</v>
      </c>
    </row>
    <row r="456" spans="16:20" ht="15">
      <c r="P456" s="17" t="str">
        <f t="shared" si="36"/>
        <v/>
      </c>
      <c r="Q456" s="17" t="str">
        <f t="shared" si="33"/>
        <v/>
      </c>
      <c r="R456" s="17" t="str">
        <f t="shared" si="34"/>
        <v/>
      </c>
      <c r="S456" s="17">
        <f t="shared" si="35"/>
        <v>0</v>
      </c>
      <c r="T456" s="17">
        <f>IF(C456="9D6A","9D6A",IF(OR(AND(C456=9424,E456=16114),AND(E456=16114,C456=9434),AND(C456=4160,E456=16114)),"COMP",IF(AND(C456=4215,E456=16114),"MC",IF(E456="",F456,(VLOOKUP(C456,Type,9,0))))))</f>
        <v>0</v>
      </c>
    </row>
    <row r="457" spans="16:20" ht="15">
      <c r="P457" s="17" t="str">
        <f t="shared" si="36"/>
        <v/>
      </c>
      <c r="Q457" s="17" t="str">
        <f t="shared" si="33"/>
        <v/>
      </c>
      <c r="R457" s="17" t="str">
        <f t="shared" si="34"/>
        <v/>
      </c>
      <c r="S457" s="17">
        <f t="shared" si="35"/>
        <v>0</v>
      </c>
      <c r="T457" s="17">
        <f>IF(C457="9D6A","9D6A",IF(OR(AND(C457=9424,E457=16114),AND(E457=16114,C457=9434),AND(C457=4160,E457=16114)),"COMP",IF(AND(C457=4215,E457=16114),"MC",IF(E457="",F457,(VLOOKUP(C457,Type,9,0))))))</f>
        <v>0</v>
      </c>
    </row>
    <row r="458" spans="16:20" ht="15">
      <c r="P458" s="17" t="str">
        <f t="shared" si="36"/>
        <v/>
      </c>
      <c r="Q458" s="17" t="str">
        <f t="shared" si="33"/>
        <v/>
      </c>
      <c r="R458" s="17" t="str">
        <f t="shared" si="34"/>
        <v/>
      </c>
      <c r="S458" s="17">
        <f t="shared" si="35"/>
        <v>0</v>
      </c>
      <c r="T458" s="17">
        <f>IF(C458="9D6A","9D6A",IF(OR(AND(C458=9424,E458=16114),AND(E458=16114,C458=9434),AND(C458=4160,E458=16114)),"COMP",IF(AND(C458=4215,E458=16114),"MC",IF(E458="",F458,(VLOOKUP(C458,Type,9,0))))))</f>
        <v>0</v>
      </c>
    </row>
    <row r="459" spans="16:20" ht="15">
      <c r="P459" s="17" t="str">
        <f t="shared" si="36"/>
        <v/>
      </c>
      <c r="Q459" s="17" t="str">
        <f t="shared" si="33"/>
        <v/>
      </c>
      <c r="R459" s="17" t="str">
        <f t="shared" si="34"/>
        <v/>
      </c>
      <c r="S459" s="17">
        <f t="shared" si="35"/>
        <v>0</v>
      </c>
      <c r="T459" s="17">
        <f>IF(C459="9D6A","9D6A",IF(OR(AND(C459=9424,E459=16114),AND(E459=16114,C459=9434),AND(C459=4160,E459=16114)),"COMP",IF(AND(C459=4215,E459=16114),"MC",IF(E459="",F459,(VLOOKUP(C459,Type,9,0))))))</f>
        <v>0</v>
      </c>
    </row>
    <row r="460" spans="16:20" ht="15">
      <c r="P460" s="17" t="str">
        <f t="shared" si="36"/>
        <v/>
      </c>
      <c r="Q460" s="17" t="str">
        <f t="shared" si="33"/>
        <v/>
      </c>
      <c r="R460" s="17" t="str">
        <f t="shared" si="34"/>
        <v/>
      </c>
      <c r="S460" s="17">
        <f t="shared" si="35"/>
        <v>0</v>
      </c>
      <c r="T460" s="17">
        <f>IF(C460="9D6A","9D6A",IF(OR(AND(C460=9424,E460=16114),AND(E460=16114,C460=9434),AND(C460=4160,E460=16114)),"COMP",IF(AND(C460=4215,E460=16114),"MC",IF(E460="",F460,(VLOOKUP(C460,Type,9,0))))))</f>
        <v>0</v>
      </c>
    </row>
    <row r="461" spans="16:20" ht="15">
      <c r="P461" s="17" t="str">
        <f t="shared" si="36"/>
        <v/>
      </c>
      <c r="Q461" s="17" t="str">
        <f t="shared" si="33"/>
        <v/>
      </c>
      <c r="R461" s="17" t="str">
        <f t="shared" si="34"/>
        <v/>
      </c>
      <c r="S461" s="17">
        <f t="shared" si="35"/>
        <v>0</v>
      </c>
      <c r="T461" s="17">
        <f>IF(C461="9D6A","9D6A",IF(OR(AND(C461=9424,E461=16114),AND(E461=16114,C461=9434),AND(C461=4160,E461=16114)),"COMP",IF(AND(C461=4215,E461=16114),"MC",IF(E461="",F461,(VLOOKUP(C461,Type,9,0))))))</f>
        <v>0</v>
      </c>
    </row>
    <row r="462" spans="16:20" ht="15">
      <c r="P462" s="17" t="str">
        <f t="shared" si="36"/>
        <v/>
      </c>
      <c r="Q462" s="17" t="str">
        <f t="shared" si="33"/>
        <v/>
      </c>
      <c r="R462" s="17" t="str">
        <f t="shared" si="34"/>
        <v/>
      </c>
      <c r="S462" s="17">
        <f t="shared" si="35"/>
        <v>0</v>
      </c>
      <c r="T462" s="17">
        <f>IF(C462="9D6A","9D6A",IF(OR(AND(C462=9424,E462=16114),AND(E462=16114,C462=9434),AND(C462=4160,E462=16114)),"COMP",IF(AND(C462=4215,E462=16114),"MC",IF(E462="",F462,(VLOOKUP(C462,Type,9,0))))))</f>
        <v>0</v>
      </c>
    </row>
    <row r="463" spans="16:20" ht="15">
      <c r="P463" s="17" t="str">
        <f t="shared" si="36"/>
        <v/>
      </c>
      <c r="Q463" s="17" t="str">
        <f t="shared" si="33"/>
        <v/>
      </c>
      <c r="R463" s="17" t="str">
        <f t="shared" si="34"/>
        <v/>
      </c>
      <c r="S463" s="17">
        <f t="shared" si="35"/>
        <v>0</v>
      </c>
      <c r="T463" s="17">
        <f>IF(C463="9D6A","9D6A",IF(OR(AND(C463=9424,E463=16114),AND(E463=16114,C463=9434),AND(C463=4160,E463=16114)),"COMP",IF(AND(C463=4215,E463=16114),"MC",IF(E463="",F463,(VLOOKUP(C463,Type,9,0))))))</f>
        <v>0</v>
      </c>
    </row>
    <row r="464" spans="16:20" ht="15">
      <c r="P464" s="17" t="str">
        <f t="shared" si="36"/>
        <v/>
      </c>
      <c r="Q464" s="17" t="str">
        <f t="shared" si="33"/>
        <v/>
      </c>
      <c r="R464" s="17" t="str">
        <f t="shared" si="34"/>
        <v/>
      </c>
      <c r="S464" s="17">
        <f t="shared" si="35"/>
        <v>0</v>
      </c>
      <c r="T464" s="17">
        <f>IF(C464="9D6A","9D6A",IF(OR(AND(C464=9424,E464=16114),AND(E464=16114,C464=9434),AND(C464=4160,E464=16114)),"COMP",IF(AND(C464=4215,E464=16114),"MC",IF(E464="",F464,(VLOOKUP(C464,Type,9,0))))))</f>
        <v>0</v>
      </c>
    </row>
    <row r="465" spans="16:20" ht="15">
      <c r="P465" s="17" t="str">
        <f t="shared" si="36"/>
        <v/>
      </c>
      <c r="Q465" s="17" t="str">
        <f t="shared" si="33"/>
        <v/>
      </c>
      <c r="R465" s="17" t="str">
        <f t="shared" si="34"/>
        <v/>
      </c>
      <c r="S465" s="17">
        <f t="shared" si="35"/>
        <v>0</v>
      </c>
      <c r="T465" s="17">
        <f>IF(C465="9D6A","9D6A",IF(OR(AND(C465=9424,E465=16114),AND(E465=16114,C465=9434),AND(C465=4160,E465=16114)),"COMP",IF(AND(C465=4215,E465=16114),"MC",IF(E465="",F465,(VLOOKUP(C465,Type,9,0))))))</f>
        <v>0</v>
      </c>
    </row>
    <row r="466" spans="16:20" ht="15">
      <c r="P466" s="17" t="str">
        <f t="shared" si="36"/>
        <v/>
      </c>
      <c r="Q466" s="17" t="str">
        <f t="shared" si="33"/>
        <v/>
      </c>
      <c r="R466" s="17" t="str">
        <f t="shared" si="34"/>
        <v/>
      </c>
      <c r="S466" s="17">
        <f t="shared" si="35"/>
        <v>0</v>
      </c>
      <c r="T466" s="17">
        <f>IF(C466="9D6A","9D6A",IF(OR(AND(C466=9424,E466=16114),AND(E466=16114,C466=9434),AND(C466=4160,E466=16114)),"COMP",IF(AND(C466=4215,E466=16114),"MC",IF(E466="",F466,(VLOOKUP(C466,Type,9,0))))))</f>
        <v>0</v>
      </c>
    </row>
    <row r="467" spans="16:20" ht="15">
      <c r="P467" s="17" t="str">
        <f t="shared" si="36"/>
        <v/>
      </c>
      <c r="Q467" s="17" t="str">
        <f t="shared" si="33"/>
        <v/>
      </c>
      <c r="R467" s="17" t="str">
        <f t="shared" si="34"/>
        <v/>
      </c>
      <c r="S467" s="17">
        <f t="shared" si="35"/>
        <v>0</v>
      </c>
      <c r="T467" s="17">
        <f>IF(C467="9D6A","9D6A",IF(OR(AND(C467=9424,E467=16114),AND(E467=16114,C467=9434),AND(C467=4160,E467=16114)),"COMP",IF(AND(C467=4215,E467=16114),"MC",IF(E467="",F467,(VLOOKUP(C467,Type,9,0))))))</f>
        <v>0</v>
      </c>
    </row>
    <row r="468" spans="16:20" ht="15">
      <c r="P468" s="17" t="str">
        <f t="shared" si="36"/>
        <v/>
      </c>
      <c r="Q468" s="17" t="str">
        <f t="shared" si="33"/>
        <v/>
      </c>
      <c r="R468" s="17" t="str">
        <f t="shared" si="34"/>
        <v/>
      </c>
      <c r="S468" s="17">
        <f t="shared" si="35"/>
        <v>0</v>
      </c>
      <c r="T468" s="17">
        <f>IF(C468="9D6A","9D6A",IF(OR(AND(C468=9424,E468=16114),AND(E468=16114,C468=9434),AND(C468=4160,E468=16114)),"COMP",IF(AND(C468=4215,E468=16114),"MC",IF(E468="",F468,(VLOOKUP(C468,Type,9,0))))))</f>
        <v>0</v>
      </c>
    </row>
    <row r="469" spans="16:20" ht="15">
      <c r="P469" s="17" t="str">
        <f t="shared" si="36"/>
        <v/>
      </c>
      <c r="Q469" s="17" t="str">
        <f t="shared" si="33"/>
        <v/>
      </c>
      <c r="R469" s="17" t="str">
        <f t="shared" si="34"/>
        <v/>
      </c>
      <c r="S469" s="17">
        <f t="shared" si="35"/>
        <v>0</v>
      </c>
      <c r="T469" s="17">
        <f>IF(C469="9D6A","9D6A",IF(OR(AND(C469=9424,E469=16114),AND(E469=16114,C469=9434),AND(C469=4160,E469=16114)),"COMP",IF(AND(C469=4215,E469=16114),"MC",IF(E469="",F469,(VLOOKUP(C469,Type,9,0))))))</f>
        <v>0</v>
      </c>
    </row>
    <row r="470" spans="16:20" ht="15">
      <c r="P470" s="17" t="str">
        <f t="shared" si="36"/>
        <v/>
      </c>
      <c r="Q470" s="17" t="str">
        <f t="shared" si="33"/>
        <v/>
      </c>
      <c r="R470" s="17" t="str">
        <f t="shared" si="34"/>
        <v/>
      </c>
      <c r="S470" s="17">
        <f t="shared" si="35"/>
        <v>0</v>
      </c>
      <c r="T470" s="17">
        <f>IF(C470="9D6A","9D6A",IF(OR(AND(C470=9424,E470=16114),AND(E470=16114,C470=9434),AND(C470=4160,E470=16114)),"COMP",IF(AND(C470=4215,E470=16114),"MC",IF(E470="",F470,(VLOOKUP(C470,Type,9,0))))))</f>
        <v>0</v>
      </c>
    </row>
    <row r="471" spans="16:20" ht="15">
      <c r="P471" s="17" t="str">
        <f t="shared" si="36"/>
        <v/>
      </c>
      <c r="Q471" s="17" t="str">
        <f t="shared" si="33"/>
        <v/>
      </c>
      <c r="R471" s="17" t="str">
        <f t="shared" si="34"/>
        <v/>
      </c>
      <c r="S471" s="17">
        <f t="shared" si="35"/>
        <v>0</v>
      </c>
      <c r="T471" s="17">
        <f>IF(C471="9D6A","9D6A",IF(OR(AND(C471=9424,E471=16114),AND(E471=16114,C471=9434),AND(C471=4160,E471=16114)),"COMP",IF(AND(C471=4215,E471=16114),"MC",IF(E471="",F471,(VLOOKUP(C471,Type,9,0))))))</f>
        <v>0</v>
      </c>
    </row>
    <row r="472" spans="16:20" ht="15">
      <c r="P472" s="17" t="str">
        <f t="shared" si="36"/>
        <v/>
      </c>
      <c r="Q472" s="17" t="str">
        <f t="shared" si="33"/>
        <v/>
      </c>
      <c r="R472" s="17" t="str">
        <f t="shared" si="34"/>
        <v/>
      </c>
      <c r="S472" s="17">
        <f t="shared" si="35"/>
        <v>0</v>
      </c>
      <c r="T472" s="17">
        <f>IF(C472="9D6A","9D6A",IF(OR(AND(C472=9424,E472=16114),AND(E472=16114,C472=9434),AND(C472=4160,E472=16114)),"COMP",IF(AND(C472=4215,E472=16114),"MC",IF(E472="",F472,(VLOOKUP(C472,Type,9,0))))))</f>
        <v>0</v>
      </c>
    </row>
    <row r="473" spans="16:20" ht="15">
      <c r="P473" s="17" t="str">
        <f t="shared" si="36"/>
        <v/>
      </c>
      <c r="Q473" s="17" t="str">
        <f t="shared" si="33"/>
        <v/>
      </c>
      <c r="R473" s="17" t="str">
        <f t="shared" si="34"/>
        <v/>
      </c>
      <c r="S473" s="17">
        <f t="shared" si="35"/>
        <v>0</v>
      </c>
      <c r="T473" s="17">
        <f>IF(C473="9D6A","9D6A",IF(OR(AND(C473=9424,E473=16114),AND(E473=16114,C473=9434),AND(C473=4160,E473=16114)),"COMP",IF(AND(C473=4215,E473=16114),"MC",IF(E473="",F473,(VLOOKUP(C473,Type,9,0))))))</f>
        <v>0</v>
      </c>
    </row>
    <row r="474" spans="16:20" ht="15">
      <c r="P474" s="17" t="str">
        <f t="shared" si="36"/>
        <v/>
      </c>
      <c r="Q474" s="17" t="str">
        <f t="shared" si="33"/>
        <v/>
      </c>
      <c r="R474" s="17" t="str">
        <f t="shared" si="34"/>
        <v/>
      </c>
      <c r="S474" s="17">
        <f t="shared" si="35"/>
        <v>0</v>
      </c>
      <c r="T474" s="17">
        <f>IF(C474="9D6A","9D6A",IF(OR(AND(C474=9424,E474=16114),AND(E474=16114,C474=9434),AND(C474=4160,E474=16114)),"COMP",IF(AND(C474=4215,E474=16114),"MC",IF(E474="",F474,(VLOOKUP(C474,Type,9,0))))))</f>
        <v>0</v>
      </c>
    </row>
    <row r="475" spans="16:20" ht="15">
      <c r="P475" s="17" t="str">
        <f t="shared" si="36"/>
        <v/>
      </c>
      <c r="Q475" s="17" t="str">
        <f t="shared" si="33"/>
        <v/>
      </c>
      <c r="R475" s="17" t="str">
        <f t="shared" si="34"/>
        <v/>
      </c>
      <c r="S475" s="17">
        <f t="shared" si="35"/>
        <v>0</v>
      </c>
      <c r="T475" s="17">
        <f>IF(C475="9D6A","9D6A",IF(OR(AND(C475=9424,E475=16114),AND(E475=16114,C475=9434),AND(C475=4160,E475=16114)),"COMP",IF(AND(C475=4215,E475=16114),"MC",IF(E475="",F475,(VLOOKUP(C475,Type,9,0))))))</f>
        <v>0</v>
      </c>
    </row>
    <row r="476" spans="16:20" ht="15">
      <c r="P476" s="17" t="str">
        <f t="shared" si="36"/>
        <v/>
      </c>
      <c r="Q476" s="17" t="str">
        <f t="shared" si="33"/>
        <v/>
      </c>
      <c r="R476" s="17" t="str">
        <f t="shared" si="34"/>
        <v/>
      </c>
      <c r="S476" s="17">
        <f t="shared" si="35"/>
        <v>0</v>
      </c>
      <c r="T476" s="17">
        <f>IF(C476="9D6A","9D6A",IF(OR(AND(C476=9424,E476=16114),AND(E476=16114,C476=9434),AND(C476=4160,E476=16114)),"COMP",IF(AND(C476=4215,E476=16114),"MC",IF(E476="",F476,(VLOOKUP(C476,Type,9,0))))))</f>
        <v>0</v>
      </c>
    </row>
    <row r="477" spans="16:20" ht="15">
      <c r="P477" s="17" t="str">
        <f t="shared" si="36"/>
        <v/>
      </c>
      <c r="Q477" s="17" t="str">
        <f t="shared" si="33"/>
        <v/>
      </c>
      <c r="R477" s="17" t="str">
        <f t="shared" si="34"/>
        <v/>
      </c>
      <c r="S477" s="17">
        <f t="shared" si="35"/>
        <v>0</v>
      </c>
      <c r="T477" s="17">
        <f>IF(C477="9D6A","9D6A",IF(OR(AND(C477=9424,E477=16114),AND(E477=16114,C477=9434),AND(C477=4160,E477=16114)),"COMP",IF(AND(C477=4215,E477=16114),"MC",IF(E477="",F477,(VLOOKUP(C477,Type,9,0))))))</f>
        <v>0</v>
      </c>
    </row>
    <row r="478" spans="16:20" ht="15">
      <c r="P478" s="17" t="str">
        <f t="shared" si="36"/>
        <v/>
      </c>
      <c r="Q478" s="17" t="str">
        <f t="shared" si="33"/>
        <v/>
      </c>
      <c r="R478" s="17" t="str">
        <f t="shared" si="34"/>
        <v/>
      </c>
      <c r="S478" s="17">
        <f t="shared" si="35"/>
        <v>0</v>
      </c>
      <c r="T478" s="17">
        <f>IF(C478="9D6A","9D6A",IF(OR(AND(C478=9424,E478=16114),AND(E478=16114,C478=9434),AND(C478=4160,E478=16114)),"COMP",IF(AND(C478=4215,E478=16114),"MC",IF(E478="",F478,(VLOOKUP(C478,Type,9,0))))))</f>
        <v>0</v>
      </c>
    </row>
    <row r="479" spans="16:20" ht="15">
      <c r="P479" s="17" t="str">
        <f t="shared" si="36"/>
        <v/>
      </c>
      <c r="Q479" s="17" t="str">
        <f t="shared" si="33"/>
        <v/>
      </c>
      <c r="R479" s="17" t="str">
        <f t="shared" si="34"/>
        <v/>
      </c>
      <c r="S479" s="17">
        <f t="shared" si="35"/>
        <v>0</v>
      </c>
      <c r="T479" s="17">
        <f>IF(C479="9D6A","9D6A",IF(OR(AND(C479=9424,E479=16114),AND(E479=16114,C479=9434),AND(C479=4160,E479=16114)),"COMP",IF(AND(C479=4215,E479=16114),"MC",IF(E479="",F479,(VLOOKUP(C479,Type,9,0))))))</f>
        <v>0</v>
      </c>
    </row>
    <row r="480" spans="16:20" ht="15">
      <c r="P480" s="17" t="str">
        <f t="shared" si="36"/>
        <v/>
      </c>
      <c r="Q480" s="17" t="str">
        <f t="shared" si="33"/>
        <v/>
      </c>
      <c r="R480" s="17" t="str">
        <f t="shared" si="34"/>
        <v/>
      </c>
      <c r="S480" s="17">
        <f t="shared" si="35"/>
        <v>0</v>
      </c>
      <c r="T480" s="17">
        <f>IF(C480="9D6A","9D6A",IF(OR(AND(C480=9424,E480=16114),AND(E480=16114,C480=9434),AND(C480=4160,E480=16114)),"COMP",IF(AND(C480=4215,E480=16114),"MC",IF(E480="",F480,(VLOOKUP(C480,Type,9,0))))))</f>
        <v>0</v>
      </c>
    </row>
    <row r="481" spans="16:20" ht="15">
      <c r="P481" s="17" t="str">
        <f t="shared" si="36"/>
        <v/>
      </c>
      <c r="Q481" s="17" t="str">
        <f t="shared" si="33"/>
        <v/>
      </c>
      <c r="R481" s="17" t="str">
        <f t="shared" si="34"/>
        <v/>
      </c>
      <c r="S481" s="17">
        <f t="shared" si="35"/>
        <v>0</v>
      </c>
      <c r="T481" s="17">
        <f>IF(C481="9D6A","9D6A",IF(OR(AND(C481=9424,E481=16114),AND(E481=16114,C481=9434),AND(C481=4160,E481=16114)),"COMP",IF(AND(C481=4215,E481=16114),"MC",IF(E481="",F481,(VLOOKUP(C481,Type,9,0))))))</f>
        <v>0</v>
      </c>
    </row>
    <row r="482" spans="16:20" ht="15">
      <c r="P482" s="17" t="str">
        <f t="shared" si="36"/>
        <v/>
      </c>
      <c r="Q482" s="17" t="str">
        <f t="shared" si="33"/>
        <v/>
      </c>
      <c r="R482" s="17" t="str">
        <f t="shared" si="34"/>
        <v/>
      </c>
      <c r="S482" s="17">
        <f t="shared" si="35"/>
        <v>0</v>
      </c>
      <c r="T482" s="17">
        <f>IF(C482="9D6A","9D6A",IF(OR(AND(C482=9424,E482=16114),AND(E482=16114,C482=9434),AND(C482=4160,E482=16114)),"COMP",IF(AND(C482=4215,E482=16114),"MC",IF(E482="",F482,(VLOOKUP(C482,Type,9,0))))))</f>
        <v>0</v>
      </c>
    </row>
    <row r="483" spans="16:20" ht="15">
      <c r="P483" s="17" t="str">
        <f t="shared" si="36"/>
        <v/>
      </c>
      <c r="Q483" s="17" t="str">
        <f t="shared" si="33"/>
        <v/>
      </c>
      <c r="R483" s="17" t="str">
        <f t="shared" si="34"/>
        <v/>
      </c>
      <c r="S483" s="17">
        <f t="shared" si="35"/>
        <v>0</v>
      </c>
      <c r="T483" s="17">
        <f>IF(C483="9D6A","9D6A",IF(OR(AND(C483=9424,E483=16114),AND(E483=16114,C483=9434),AND(C483=4160,E483=16114)),"COMP",IF(AND(C483=4215,E483=16114),"MC",IF(E483="",F483,(VLOOKUP(C483,Type,9,0))))))</f>
        <v>0</v>
      </c>
    </row>
    <row r="484" spans="16:20" ht="15">
      <c r="P484" s="17" t="str">
        <f t="shared" si="36"/>
        <v/>
      </c>
      <c r="Q484" s="17" t="str">
        <f t="shared" si="33"/>
        <v/>
      </c>
      <c r="R484" s="17" t="str">
        <f t="shared" si="34"/>
        <v/>
      </c>
      <c r="S484" s="17">
        <f t="shared" si="35"/>
        <v>0</v>
      </c>
      <c r="T484" s="17">
        <f>IF(C484="9D6A","9D6A",IF(OR(AND(C484=9424,E484=16114),AND(E484=16114,C484=9434),AND(C484=4160,E484=16114)),"COMP",IF(AND(C484=4215,E484=16114),"MC",IF(E484="",F484,(VLOOKUP(C484,Type,9,0))))))</f>
        <v>0</v>
      </c>
    </row>
    <row r="485" spans="16:20" ht="15">
      <c r="P485" s="17" t="str">
        <f t="shared" si="36"/>
        <v/>
      </c>
      <c r="Q485" s="17" t="str">
        <f t="shared" si="33"/>
        <v/>
      </c>
      <c r="R485" s="17" t="str">
        <f t="shared" si="34"/>
        <v/>
      </c>
      <c r="S485" s="17">
        <f t="shared" si="35"/>
        <v>0</v>
      </c>
      <c r="T485" s="17">
        <f>IF(C485="9D6A","9D6A",IF(OR(AND(C485=9424,E485=16114),AND(E485=16114,C485=9434),AND(C485=4160,E485=16114)),"COMP",IF(AND(C485=4215,E485=16114),"MC",IF(E485="",F485,(VLOOKUP(C485,Type,9,0))))))</f>
        <v>0</v>
      </c>
    </row>
    <row r="486" spans="16:20" ht="15">
      <c r="P486" s="17" t="str">
        <f t="shared" si="36"/>
        <v/>
      </c>
      <c r="Q486" s="17" t="str">
        <f t="shared" si="33"/>
        <v/>
      </c>
      <c r="R486" s="17" t="str">
        <f t="shared" si="34"/>
        <v/>
      </c>
      <c r="S486" s="17">
        <f t="shared" si="35"/>
        <v>0</v>
      </c>
      <c r="T486" s="17">
        <f>IF(C486="9D6A","9D6A",IF(OR(AND(C486=9424,E486=16114),AND(E486=16114,C486=9434),AND(C486=4160,E486=16114)),"COMP",IF(AND(C486=4215,E486=16114),"MC",IF(E486="",F486,(VLOOKUP(C486,Type,9,0))))))</f>
        <v>0</v>
      </c>
    </row>
    <row r="487" spans="16:20" ht="15">
      <c r="P487" s="17" t="str">
        <f t="shared" si="36"/>
        <v/>
      </c>
      <c r="Q487" s="17" t="str">
        <f t="shared" si="33"/>
        <v/>
      </c>
      <c r="R487" s="17" t="str">
        <f t="shared" si="34"/>
        <v/>
      </c>
      <c r="S487" s="17">
        <f t="shared" si="35"/>
        <v>0</v>
      </c>
      <c r="T487" s="17">
        <f>IF(C487="9D6A","9D6A",IF(OR(AND(C487=9424,E487=16114),AND(E487=16114,C487=9434),AND(C487=4160,E487=16114)),"COMP",IF(AND(C487=4215,E487=16114),"MC",IF(E487="",F487,(VLOOKUP(C487,Type,9,0))))))</f>
        <v>0</v>
      </c>
    </row>
    <row r="488" spans="16:20" ht="15">
      <c r="P488" s="17" t="str">
        <f t="shared" si="36"/>
        <v/>
      </c>
      <c r="Q488" s="17" t="str">
        <f t="shared" si="33"/>
        <v/>
      </c>
      <c r="R488" s="17" t="str">
        <f t="shared" si="34"/>
        <v/>
      </c>
      <c r="S488" s="17">
        <f t="shared" si="35"/>
        <v>0</v>
      </c>
      <c r="T488" s="17">
        <f>IF(C488="9D6A","9D6A",IF(OR(AND(C488=9424,E488=16114),AND(E488=16114,C488=9434),AND(C488=4160,E488=16114)),"COMP",IF(AND(C488=4215,E488=16114),"MC",IF(E488="",F488,(VLOOKUP(C488,Type,9,0))))))</f>
        <v>0</v>
      </c>
    </row>
    <row r="489" spans="16:20" ht="15">
      <c r="P489" s="17" t="str">
        <f t="shared" si="36"/>
        <v/>
      </c>
      <c r="Q489" s="17" t="str">
        <f t="shared" si="33"/>
        <v/>
      </c>
      <c r="R489" s="17" t="str">
        <f t="shared" si="34"/>
        <v/>
      </c>
      <c r="S489" s="17">
        <f t="shared" si="35"/>
        <v>0</v>
      </c>
      <c r="T489" s="17">
        <f>IF(C489="9D6A","9D6A",IF(OR(AND(C489=9424,E489=16114),AND(E489=16114,C489=9434),AND(C489=4160,E489=16114)),"COMP",IF(AND(C489=4215,E489=16114),"MC",IF(E489="",F489,(VLOOKUP(C489,Type,9,0))))))</f>
        <v>0</v>
      </c>
    </row>
    <row r="490" spans="16:20" ht="15">
      <c r="P490" s="17" t="str">
        <f t="shared" si="36"/>
        <v/>
      </c>
      <c r="Q490" s="17" t="str">
        <f t="shared" si="33"/>
        <v/>
      </c>
      <c r="R490" s="17" t="str">
        <f t="shared" si="34"/>
        <v/>
      </c>
      <c r="S490" s="17">
        <f t="shared" si="35"/>
        <v>0</v>
      </c>
      <c r="T490" s="17">
        <f>IF(C490="9D6A","9D6A",IF(OR(AND(C490=9424,E490=16114),AND(E490=16114,C490=9434),AND(C490=4160,E490=16114)),"COMP",IF(AND(C490=4215,E490=16114),"MC",IF(E490="",F490,(VLOOKUP(C490,Type,9,0))))))</f>
        <v>0</v>
      </c>
    </row>
    <row r="491" spans="16:20" ht="15">
      <c r="P491" s="17" t="str">
        <f t="shared" si="36"/>
        <v/>
      </c>
      <c r="Q491" s="17" t="str">
        <f t="shared" si="33"/>
        <v/>
      </c>
      <c r="R491" s="17" t="str">
        <f t="shared" si="34"/>
        <v/>
      </c>
      <c r="S491" s="17">
        <f t="shared" si="35"/>
        <v>0</v>
      </c>
      <c r="T491" s="17">
        <f>IF(C491="9D6A","9D6A",IF(OR(AND(C491=9424,E491=16114),AND(E491=16114,C491=9434),AND(C491=4160,E491=16114)),"COMP",IF(AND(C491=4215,E491=16114),"MC",IF(E491="",F491,(VLOOKUP(C491,Type,9,0))))))</f>
        <v>0</v>
      </c>
    </row>
    <row r="492" spans="16:20" ht="15">
      <c r="P492" s="17" t="str">
        <f t="shared" si="36"/>
        <v/>
      </c>
      <c r="Q492" s="17" t="str">
        <f t="shared" si="33"/>
        <v/>
      </c>
      <c r="R492" s="17" t="str">
        <f t="shared" si="34"/>
        <v/>
      </c>
      <c r="S492" s="17">
        <f t="shared" si="35"/>
        <v>0</v>
      </c>
      <c r="T492" s="17">
        <f>IF(C492="9D6A","9D6A",IF(OR(AND(C492=9424,E492=16114),AND(E492=16114,C492=9434),AND(C492=4160,E492=16114)),"COMP",IF(AND(C492=4215,E492=16114),"MC",IF(E492="",F492,(VLOOKUP(C492,Type,9,0))))))</f>
        <v>0</v>
      </c>
    </row>
    <row r="493" spans="16:20" ht="15">
      <c r="P493" s="17" t="str">
        <f t="shared" si="36"/>
        <v/>
      </c>
      <c r="Q493" s="17" t="str">
        <f t="shared" si="33"/>
        <v/>
      </c>
      <c r="R493" s="17" t="str">
        <f t="shared" si="34"/>
        <v/>
      </c>
      <c r="S493" s="17">
        <f t="shared" si="35"/>
        <v>0</v>
      </c>
      <c r="T493" s="17">
        <f>IF(C493="9D6A","9D6A",IF(OR(AND(C493=9424,E493=16114),AND(E493=16114,C493=9434),AND(C493=4160,E493=16114)),"COMP",IF(AND(C493=4215,E493=16114),"MC",IF(E493="",F493,(VLOOKUP(C493,Type,9,0))))))</f>
        <v>0</v>
      </c>
    </row>
    <row r="494" spans="16:20" ht="15">
      <c r="P494" s="17" t="str">
        <f t="shared" si="36"/>
        <v/>
      </c>
      <c r="Q494" s="17" t="str">
        <f t="shared" si="33"/>
        <v/>
      </c>
      <c r="R494" s="17" t="str">
        <f t="shared" si="34"/>
        <v/>
      </c>
      <c r="S494" s="17">
        <f t="shared" si="35"/>
        <v>0</v>
      </c>
      <c r="T494" s="17">
        <f>IF(C494="9D6A","9D6A",IF(OR(AND(C494=9424,E494=16114),AND(E494=16114,C494=9434),AND(C494=4160,E494=16114)),"COMP",IF(AND(C494=4215,E494=16114),"MC",IF(E494="",F494,(VLOOKUP(C494,Type,9,0))))))</f>
        <v>0</v>
      </c>
    </row>
    <row r="495" spans="16:20" ht="15">
      <c r="P495" s="17" t="str">
        <f t="shared" si="36"/>
        <v/>
      </c>
      <c r="Q495" s="17" t="str">
        <f t="shared" si="33"/>
        <v/>
      </c>
      <c r="R495" s="17" t="str">
        <f t="shared" si="34"/>
        <v/>
      </c>
      <c r="S495" s="17">
        <f t="shared" si="35"/>
        <v>0</v>
      </c>
      <c r="T495" s="17">
        <f>IF(C495="9D6A","9D6A",IF(OR(AND(C495=9424,E495=16114),AND(E495=16114,C495=9434),AND(C495=4160,E495=16114)),"COMP",IF(AND(C495=4215,E495=16114),"MC",IF(E495="",F495,(VLOOKUP(C495,Type,9,0))))))</f>
        <v>0</v>
      </c>
    </row>
    <row r="496" spans="16:20" ht="15">
      <c r="P496" s="17" t="str">
        <f t="shared" si="36"/>
        <v/>
      </c>
      <c r="Q496" s="17" t="str">
        <f aca="true" t="shared" si="37" ref="Q496:Q559">IF(H496="D",I496,"")</f>
        <v/>
      </c>
      <c r="R496" s="17" t="str">
        <f aca="true" t="shared" si="38" ref="R496:R559">IF(H496="C",I496,"")</f>
        <v/>
      </c>
      <c r="S496" s="17">
        <f aca="true" t="shared" si="39" ref="S496:S559">_xlfn.NUMBERVALUE(R496)-_xlfn.NUMBERVALUE(Q496)</f>
        <v>0</v>
      </c>
      <c r="T496" s="17">
        <f>IF(C496="9D6A","9D6A",IF(OR(AND(C496=9424,E496=16114),AND(E496=16114,C496=9434),AND(C496=4160,E496=16114)),"COMP",IF(AND(C496=4215,E496=16114),"MC",IF(E496="",F496,(VLOOKUP(C496,Type,9,0))))))</f>
        <v>0</v>
      </c>
    </row>
    <row r="497" spans="16:20" ht="15">
      <c r="P497" s="17" t="str">
        <f t="shared" si="36"/>
        <v/>
      </c>
      <c r="Q497" s="17" t="str">
        <f t="shared" si="37"/>
        <v/>
      </c>
      <c r="R497" s="17" t="str">
        <f t="shared" si="38"/>
        <v/>
      </c>
      <c r="S497" s="17">
        <f t="shared" si="39"/>
        <v>0</v>
      </c>
      <c r="T497" s="17">
        <f>IF(C497="9D6A","9D6A",IF(OR(AND(C497=9424,E497=16114),AND(E497=16114,C497=9434),AND(C497=4160,E497=16114)),"COMP",IF(AND(C497=4215,E497=16114),"MC",IF(E497="",F497,(VLOOKUP(C497,Type,9,0))))))</f>
        <v>0</v>
      </c>
    </row>
    <row r="498" spans="16:20" ht="15">
      <c r="P498" s="17" t="str">
        <f t="shared" si="36"/>
        <v/>
      </c>
      <c r="Q498" s="17" t="str">
        <f t="shared" si="37"/>
        <v/>
      </c>
      <c r="R498" s="17" t="str">
        <f t="shared" si="38"/>
        <v/>
      </c>
      <c r="S498" s="17">
        <f t="shared" si="39"/>
        <v>0</v>
      </c>
      <c r="T498" s="17">
        <f>IF(C498="9D6A","9D6A",IF(OR(AND(C498=9424,E498=16114),AND(E498=16114,C498=9434),AND(C498=4160,E498=16114)),"COMP",IF(AND(C498=4215,E498=16114),"MC",IF(E498="",F498,(VLOOKUP(C498,Type,9,0))))))</f>
        <v>0</v>
      </c>
    </row>
    <row r="499" spans="16:20" ht="15">
      <c r="P499" s="17" t="str">
        <f t="shared" si="36"/>
        <v/>
      </c>
      <c r="Q499" s="17" t="str">
        <f t="shared" si="37"/>
        <v/>
      </c>
      <c r="R499" s="17" t="str">
        <f t="shared" si="38"/>
        <v/>
      </c>
      <c r="S499" s="17">
        <f t="shared" si="39"/>
        <v>0</v>
      </c>
      <c r="T499" s="17">
        <f>IF(C499="9D6A","9D6A",IF(OR(AND(C499=9424,E499=16114),AND(E499=16114,C499=9434),AND(C499=4160,E499=16114)),"COMP",IF(AND(C499=4215,E499=16114),"MC",IF(E499="",F499,(VLOOKUP(C499,Type,9,0))))))</f>
        <v>0</v>
      </c>
    </row>
    <row r="500" spans="16:20" ht="15">
      <c r="P500" s="17" t="str">
        <f t="shared" si="36"/>
        <v/>
      </c>
      <c r="Q500" s="17" t="str">
        <f t="shared" si="37"/>
        <v/>
      </c>
      <c r="R500" s="17" t="str">
        <f t="shared" si="38"/>
        <v/>
      </c>
      <c r="S500" s="17">
        <f t="shared" si="39"/>
        <v>0</v>
      </c>
      <c r="T500" s="17">
        <f>IF(C500="9D6A","9D6A",IF(OR(AND(C500=9424,E500=16114),AND(E500=16114,C500=9434),AND(C500=4160,E500=16114)),"COMP",IF(AND(C500=4215,E500=16114),"MC",IF(E500="",F500,(VLOOKUP(C500,Type,9,0))))))</f>
        <v>0</v>
      </c>
    </row>
    <row r="501" spans="16:20" ht="15">
      <c r="P501" s="17" t="str">
        <f t="shared" si="36"/>
        <v/>
      </c>
      <c r="Q501" s="17" t="str">
        <f t="shared" si="37"/>
        <v/>
      </c>
      <c r="R501" s="17" t="str">
        <f t="shared" si="38"/>
        <v/>
      </c>
      <c r="S501" s="17">
        <f t="shared" si="39"/>
        <v>0</v>
      </c>
      <c r="T501" s="17">
        <f>IF(C501="9D6A","9D6A",IF(OR(AND(C501=9424,E501=16114),AND(E501=16114,C501=9434),AND(C501=4160,E501=16114)),"COMP",IF(AND(C501=4215,E501=16114),"MC",IF(E501="",F501,(VLOOKUP(C501,Type,9,0))))))</f>
        <v>0</v>
      </c>
    </row>
    <row r="502" spans="16:20" ht="15">
      <c r="P502" s="17" t="str">
        <f t="shared" si="36"/>
        <v/>
      </c>
      <c r="Q502" s="17" t="str">
        <f t="shared" si="37"/>
        <v/>
      </c>
      <c r="R502" s="17" t="str">
        <f t="shared" si="38"/>
        <v/>
      </c>
      <c r="S502" s="17">
        <f t="shared" si="39"/>
        <v>0</v>
      </c>
      <c r="T502" s="17">
        <f>IF(C502="9D6A","9D6A",IF(OR(AND(C502=9424,E502=16114),AND(E502=16114,C502=9434),AND(C502=4160,E502=16114)),"COMP",IF(AND(C502=4215,E502=16114),"MC",IF(E502="",F502,(VLOOKUP(C502,Type,9,0))))))</f>
        <v>0</v>
      </c>
    </row>
    <row r="503" spans="16:20" ht="15">
      <c r="P503" s="17" t="str">
        <f t="shared" si="36"/>
        <v/>
      </c>
      <c r="Q503" s="17" t="str">
        <f t="shared" si="37"/>
        <v/>
      </c>
      <c r="R503" s="17" t="str">
        <f t="shared" si="38"/>
        <v/>
      </c>
      <c r="S503" s="17">
        <f t="shared" si="39"/>
        <v>0</v>
      </c>
      <c r="T503" s="17">
        <f>IF(C503="9D6A","9D6A",IF(OR(AND(C503=9424,E503=16114),AND(E503=16114,C503=9434),AND(C503=4160,E503=16114)),"COMP",IF(AND(C503=4215,E503=16114),"MC",IF(E503="",F503,(VLOOKUP(C503,Type,9,0))))))</f>
        <v>0</v>
      </c>
    </row>
    <row r="504" spans="16:20" ht="15">
      <c r="P504" s="17" t="str">
        <f t="shared" si="36"/>
        <v/>
      </c>
      <c r="Q504" s="17" t="str">
        <f t="shared" si="37"/>
        <v/>
      </c>
      <c r="R504" s="17" t="str">
        <f t="shared" si="38"/>
        <v/>
      </c>
      <c r="S504" s="17">
        <f t="shared" si="39"/>
        <v>0</v>
      </c>
      <c r="T504" s="17">
        <f>IF(C504="9D6A","9D6A",IF(OR(AND(C504=9424,E504=16114),AND(E504=16114,C504=9434),AND(C504=4160,E504=16114)),"COMP",IF(AND(C504=4215,E504=16114),"MC",IF(E504="",F504,(VLOOKUP(C504,Type,9,0))))))</f>
        <v>0</v>
      </c>
    </row>
    <row r="505" spans="16:20" ht="15">
      <c r="P505" s="17" t="str">
        <f t="shared" si="36"/>
        <v/>
      </c>
      <c r="Q505" s="17" t="str">
        <f t="shared" si="37"/>
        <v/>
      </c>
      <c r="R505" s="17" t="str">
        <f t="shared" si="38"/>
        <v/>
      </c>
      <c r="S505" s="17">
        <f t="shared" si="39"/>
        <v>0</v>
      </c>
      <c r="T505" s="17">
        <f>IF(C505="9D6A","9D6A",IF(OR(AND(C505=9424,E505=16114),AND(E505=16114,C505=9434),AND(C505=4160,E505=16114)),"COMP",IF(AND(C505=4215,E505=16114),"MC",IF(E505="",F505,(VLOOKUP(C505,Type,9,0))))))</f>
        <v>0</v>
      </c>
    </row>
    <row r="506" spans="16:20" ht="15">
      <c r="P506" s="17" t="str">
        <f t="shared" si="36"/>
        <v/>
      </c>
      <c r="Q506" s="17" t="str">
        <f t="shared" si="37"/>
        <v/>
      </c>
      <c r="R506" s="17" t="str">
        <f t="shared" si="38"/>
        <v/>
      </c>
      <c r="S506" s="17">
        <f t="shared" si="39"/>
        <v>0</v>
      </c>
      <c r="T506" s="17">
        <f>IF(C506="9D6A","9D6A",IF(OR(AND(C506=9424,E506=16114),AND(E506=16114,C506=9434),AND(C506=4160,E506=16114)),"COMP",IF(AND(C506=4215,E506=16114),"MC",IF(E506="",F506,(VLOOKUP(C506,Type,9,0))))))</f>
        <v>0</v>
      </c>
    </row>
    <row r="507" spans="16:20" ht="15">
      <c r="P507" s="17" t="str">
        <f t="shared" si="36"/>
        <v/>
      </c>
      <c r="Q507" s="17" t="str">
        <f t="shared" si="37"/>
        <v/>
      </c>
      <c r="R507" s="17" t="str">
        <f t="shared" si="38"/>
        <v/>
      </c>
      <c r="S507" s="17">
        <f t="shared" si="39"/>
        <v>0</v>
      </c>
      <c r="T507" s="17">
        <f>IF(C507="9D6A","9D6A",IF(OR(AND(C507=9424,E507=16114),AND(E507=16114,C507=9434),AND(C507=4160,E507=16114)),"COMP",IF(AND(C507=4215,E507=16114),"MC",IF(E507="",F507,(VLOOKUP(C507,Type,9,0))))))</f>
        <v>0</v>
      </c>
    </row>
    <row r="508" spans="16:20" ht="15">
      <c r="P508" s="17" t="str">
        <f t="shared" si="36"/>
        <v/>
      </c>
      <c r="Q508" s="17" t="str">
        <f t="shared" si="37"/>
        <v/>
      </c>
      <c r="R508" s="17" t="str">
        <f t="shared" si="38"/>
        <v/>
      </c>
      <c r="S508" s="17">
        <f t="shared" si="39"/>
        <v>0</v>
      </c>
      <c r="T508" s="17">
        <f>IF(C508="9D6A","9D6A",IF(OR(AND(C508=9424,E508=16114),AND(E508=16114,C508=9434),AND(C508=4160,E508=16114)),"COMP",IF(AND(C508=4215,E508=16114),"MC",IF(E508="",F508,(VLOOKUP(C508,Type,9,0))))))</f>
        <v>0</v>
      </c>
    </row>
    <row r="509" spans="16:20" ht="15">
      <c r="P509" s="17" t="str">
        <f t="shared" si="36"/>
        <v/>
      </c>
      <c r="Q509" s="17" t="str">
        <f t="shared" si="37"/>
        <v/>
      </c>
      <c r="R509" s="17" t="str">
        <f t="shared" si="38"/>
        <v/>
      </c>
      <c r="S509" s="17">
        <f t="shared" si="39"/>
        <v>0</v>
      </c>
      <c r="T509" s="17">
        <f>IF(C509="9D6A","9D6A",IF(OR(AND(C509=9424,E509=16114),AND(E509=16114,C509=9434),AND(C509=4160,E509=16114)),"COMP",IF(AND(C509=4215,E509=16114),"MC",IF(E509="",F509,(VLOOKUP(C509,Type,9,0))))))</f>
        <v>0</v>
      </c>
    </row>
    <row r="510" spans="16:20" ht="15">
      <c r="P510" s="17" t="str">
        <f t="shared" si="36"/>
        <v/>
      </c>
      <c r="Q510" s="17" t="str">
        <f t="shared" si="37"/>
        <v/>
      </c>
      <c r="R510" s="17" t="str">
        <f t="shared" si="38"/>
        <v/>
      </c>
      <c r="S510" s="17">
        <f t="shared" si="39"/>
        <v>0</v>
      </c>
      <c r="T510" s="17">
        <f>IF(C510="9D6A","9D6A",IF(OR(AND(C510=9424,E510=16114),AND(E510=16114,C510=9434),AND(C510=4160,E510=16114)),"COMP",IF(AND(C510=4215,E510=16114),"MC",IF(E510="",F510,(VLOOKUP(C510,Type,9,0))))))</f>
        <v>0</v>
      </c>
    </row>
    <row r="511" spans="16:20" ht="15">
      <c r="P511" s="17" t="str">
        <f t="shared" si="36"/>
        <v/>
      </c>
      <c r="Q511" s="17" t="str">
        <f t="shared" si="37"/>
        <v/>
      </c>
      <c r="R511" s="17" t="str">
        <f t="shared" si="38"/>
        <v/>
      </c>
      <c r="S511" s="17">
        <f t="shared" si="39"/>
        <v>0</v>
      </c>
      <c r="T511" s="17">
        <f>IF(C511="9D6A","9D6A",IF(OR(AND(C511=9424,E511=16114),AND(E511=16114,C511=9434),AND(C511=4160,E511=16114)),"COMP",IF(AND(C511=4215,E511=16114),"MC",IF(E511="",F511,(VLOOKUP(C511,Type,9,0))))))</f>
        <v>0</v>
      </c>
    </row>
    <row r="512" spans="16:20" ht="15">
      <c r="P512" s="17" t="str">
        <f t="shared" si="36"/>
        <v/>
      </c>
      <c r="Q512" s="17" t="str">
        <f t="shared" si="37"/>
        <v/>
      </c>
      <c r="R512" s="17" t="str">
        <f t="shared" si="38"/>
        <v/>
      </c>
      <c r="S512" s="17">
        <f t="shared" si="39"/>
        <v>0</v>
      </c>
      <c r="T512" s="17">
        <f>IF(C512="9D6A","9D6A",IF(OR(AND(C512=9424,E512=16114),AND(E512=16114,C512=9434),AND(C512=4160,E512=16114)),"COMP",IF(AND(C512=4215,E512=16114),"MC",IF(E512="",F512,(VLOOKUP(C512,Type,9,0))))))</f>
        <v>0</v>
      </c>
    </row>
    <row r="513" spans="16:20" ht="15">
      <c r="P513" s="17" t="str">
        <f t="shared" si="36"/>
        <v/>
      </c>
      <c r="Q513" s="17" t="str">
        <f t="shared" si="37"/>
        <v/>
      </c>
      <c r="R513" s="17" t="str">
        <f t="shared" si="38"/>
        <v/>
      </c>
      <c r="S513" s="17">
        <f t="shared" si="39"/>
        <v>0</v>
      </c>
      <c r="T513" s="17">
        <f>IF(C513="9D6A","9D6A",IF(OR(AND(C513=9424,E513=16114),AND(E513=16114,C513=9434),AND(C513=4160,E513=16114)),"COMP",IF(AND(C513=4215,E513=16114),"MC",IF(E513="",F513,(VLOOKUP(C513,Type,9,0))))))</f>
        <v>0</v>
      </c>
    </row>
    <row r="514" spans="16:20" ht="15">
      <c r="P514" s="17" t="str">
        <f aca="true" t="shared" si="40" ref="P514:P577">IF(ISNA(VLOOKUP(C514,Type,3,0)),"",VLOOKUP(C514,Type,3,0))</f>
        <v/>
      </c>
      <c r="Q514" s="17" t="str">
        <f t="shared" si="37"/>
        <v/>
      </c>
      <c r="R514" s="17" t="str">
        <f t="shared" si="38"/>
        <v/>
      </c>
      <c r="S514" s="17">
        <f t="shared" si="39"/>
        <v>0</v>
      </c>
      <c r="T514" s="17">
        <f>IF(C514="9D6A","9D6A",IF(OR(AND(C514=9424,E514=16114),AND(E514=16114,C514=9434),AND(C514=4160,E514=16114)),"COMP",IF(AND(C514=4215,E514=16114),"MC",IF(E514="",F514,(VLOOKUP(C514,Type,9,0))))))</f>
        <v>0</v>
      </c>
    </row>
    <row r="515" spans="16:20" ht="15">
      <c r="P515" s="17" t="str">
        <f t="shared" si="40"/>
        <v/>
      </c>
      <c r="Q515" s="17" t="str">
        <f t="shared" si="37"/>
        <v/>
      </c>
      <c r="R515" s="17" t="str">
        <f t="shared" si="38"/>
        <v/>
      </c>
      <c r="S515" s="17">
        <f t="shared" si="39"/>
        <v>0</v>
      </c>
      <c r="T515" s="17">
        <f>IF(C515="9D6A","9D6A",IF(OR(AND(C515=9424,E515=16114),AND(E515=16114,C515=9434),AND(C515=4160,E515=16114)),"COMP",IF(AND(C515=4215,E515=16114),"MC",IF(E515="",F515,(VLOOKUP(C515,Type,9,0))))))</f>
        <v>0</v>
      </c>
    </row>
    <row r="516" spans="16:20" ht="15">
      <c r="P516" s="17" t="str">
        <f t="shared" si="40"/>
        <v/>
      </c>
      <c r="Q516" s="17" t="str">
        <f t="shared" si="37"/>
        <v/>
      </c>
      <c r="R516" s="17" t="str">
        <f t="shared" si="38"/>
        <v/>
      </c>
      <c r="S516" s="17">
        <f t="shared" si="39"/>
        <v>0</v>
      </c>
      <c r="T516" s="17">
        <f>IF(C516="9D6A","9D6A",IF(OR(AND(C516=9424,E516=16114),AND(E516=16114,C516=9434),AND(C516=4160,E516=16114)),"COMP",IF(AND(C516=4215,E516=16114),"MC",IF(E516="",F516,(VLOOKUP(C516,Type,9,0))))))</f>
        <v>0</v>
      </c>
    </row>
    <row r="517" spans="16:20" ht="15">
      <c r="P517" s="17" t="str">
        <f t="shared" si="40"/>
        <v/>
      </c>
      <c r="Q517" s="17" t="str">
        <f t="shared" si="37"/>
        <v/>
      </c>
      <c r="R517" s="17" t="str">
        <f t="shared" si="38"/>
        <v/>
      </c>
      <c r="S517" s="17">
        <f t="shared" si="39"/>
        <v>0</v>
      </c>
      <c r="T517" s="17">
        <f>IF(C517="9D6A","9D6A",IF(OR(AND(C517=9424,E517=16114),AND(E517=16114,C517=9434),AND(C517=4160,E517=16114)),"COMP",IF(AND(C517=4215,E517=16114),"MC",IF(E517="",F517,(VLOOKUP(C517,Type,9,0))))))</f>
        <v>0</v>
      </c>
    </row>
    <row r="518" spans="16:20" ht="15">
      <c r="P518" s="17" t="str">
        <f t="shared" si="40"/>
        <v/>
      </c>
      <c r="Q518" s="17" t="str">
        <f t="shared" si="37"/>
        <v/>
      </c>
      <c r="R518" s="17" t="str">
        <f t="shared" si="38"/>
        <v/>
      </c>
      <c r="S518" s="17">
        <f t="shared" si="39"/>
        <v>0</v>
      </c>
      <c r="T518" s="17">
        <f>IF(C518="9D6A","9D6A",IF(OR(AND(C518=9424,E518=16114),AND(E518=16114,C518=9434),AND(C518=4160,E518=16114)),"COMP",IF(AND(C518=4215,E518=16114),"MC",IF(E518="",F518,(VLOOKUP(C518,Type,9,0))))))</f>
        <v>0</v>
      </c>
    </row>
    <row r="519" spans="16:20" ht="15">
      <c r="P519" s="17" t="str">
        <f t="shared" si="40"/>
        <v/>
      </c>
      <c r="Q519" s="17" t="str">
        <f t="shared" si="37"/>
        <v/>
      </c>
      <c r="R519" s="17" t="str">
        <f t="shared" si="38"/>
        <v/>
      </c>
      <c r="S519" s="17">
        <f t="shared" si="39"/>
        <v>0</v>
      </c>
      <c r="T519" s="17">
        <f>IF(C519="9D6A","9D6A",IF(OR(AND(C519=9424,E519=16114),AND(E519=16114,C519=9434),AND(C519=4160,E519=16114)),"COMP",IF(AND(C519=4215,E519=16114),"MC",IF(E519="",F519,(VLOOKUP(C519,Type,9,0))))))</f>
        <v>0</v>
      </c>
    </row>
    <row r="520" spans="16:20" ht="15">
      <c r="P520" s="17" t="str">
        <f t="shared" si="40"/>
        <v/>
      </c>
      <c r="Q520" s="17" t="str">
        <f t="shared" si="37"/>
        <v/>
      </c>
      <c r="R520" s="17" t="str">
        <f t="shared" si="38"/>
        <v/>
      </c>
      <c r="S520" s="17">
        <f t="shared" si="39"/>
        <v>0</v>
      </c>
      <c r="T520" s="17">
        <f>IF(C520="9D6A","9D6A",IF(OR(AND(C520=9424,E520=16114),AND(E520=16114,C520=9434),AND(C520=4160,E520=16114)),"COMP",IF(AND(C520=4215,E520=16114),"MC",IF(E520="",F520,(VLOOKUP(C520,Type,9,0))))))</f>
        <v>0</v>
      </c>
    </row>
    <row r="521" spans="16:20" ht="15">
      <c r="P521" s="17" t="str">
        <f t="shared" si="40"/>
        <v/>
      </c>
      <c r="Q521" s="17" t="str">
        <f t="shared" si="37"/>
        <v/>
      </c>
      <c r="R521" s="17" t="str">
        <f t="shared" si="38"/>
        <v/>
      </c>
      <c r="S521" s="17">
        <f t="shared" si="39"/>
        <v>0</v>
      </c>
      <c r="T521" s="17">
        <f>IF(C521="9D6A","9D6A",IF(OR(AND(C521=9424,E521=16114),AND(E521=16114,C521=9434),AND(C521=4160,E521=16114)),"COMP",IF(AND(C521=4215,E521=16114),"MC",IF(E521="",F521,(VLOOKUP(C521,Type,9,0))))))</f>
        <v>0</v>
      </c>
    </row>
    <row r="522" spans="16:20" ht="15">
      <c r="P522" s="17" t="str">
        <f t="shared" si="40"/>
        <v/>
      </c>
      <c r="Q522" s="17" t="str">
        <f t="shared" si="37"/>
        <v/>
      </c>
      <c r="R522" s="17" t="str">
        <f t="shared" si="38"/>
        <v/>
      </c>
      <c r="S522" s="17">
        <f t="shared" si="39"/>
        <v>0</v>
      </c>
      <c r="T522" s="17">
        <f>IF(C522="9D6A","9D6A",IF(OR(AND(C522=9424,E522=16114),AND(E522=16114,C522=9434),AND(C522=4160,E522=16114)),"COMP",IF(AND(C522=4215,E522=16114),"MC",IF(E522="",F522,(VLOOKUP(C522,Type,9,0))))))</f>
        <v>0</v>
      </c>
    </row>
    <row r="523" spans="16:20" ht="15">
      <c r="P523" s="17" t="str">
        <f t="shared" si="40"/>
        <v/>
      </c>
      <c r="Q523" s="17" t="str">
        <f t="shared" si="37"/>
        <v/>
      </c>
      <c r="R523" s="17" t="str">
        <f t="shared" si="38"/>
        <v/>
      </c>
      <c r="S523" s="17">
        <f t="shared" si="39"/>
        <v>0</v>
      </c>
      <c r="T523" s="17">
        <f>IF(C523="9D6A","9D6A",IF(OR(AND(C523=9424,E523=16114),AND(E523=16114,C523=9434),AND(C523=4160,E523=16114)),"COMP",IF(AND(C523=4215,E523=16114),"MC",IF(E523="",F523,(VLOOKUP(C523,Type,9,0))))))</f>
        <v>0</v>
      </c>
    </row>
    <row r="524" spans="16:20" ht="15">
      <c r="P524" s="17" t="str">
        <f t="shared" si="40"/>
        <v/>
      </c>
      <c r="Q524" s="17" t="str">
        <f t="shared" si="37"/>
        <v/>
      </c>
      <c r="R524" s="17" t="str">
        <f t="shared" si="38"/>
        <v/>
      </c>
      <c r="S524" s="17">
        <f t="shared" si="39"/>
        <v>0</v>
      </c>
      <c r="T524" s="17">
        <f>IF(C524="9D6A","9D6A",IF(OR(AND(C524=9424,E524=16114),AND(E524=16114,C524=9434),AND(C524=4160,E524=16114)),"COMP",IF(AND(C524=4215,E524=16114),"MC",IF(E524="",F524,(VLOOKUP(C524,Type,9,0))))))</f>
        <v>0</v>
      </c>
    </row>
    <row r="525" spans="16:20" ht="15">
      <c r="P525" s="17" t="str">
        <f t="shared" si="40"/>
        <v/>
      </c>
      <c r="Q525" s="17" t="str">
        <f t="shared" si="37"/>
        <v/>
      </c>
      <c r="R525" s="17" t="str">
        <f t="shared" si="38"/>
        <v/>
      </c>
      <c r="S525" s="17">
        <f t="shared" si="39"/>
        <v>0</v>
      </c>
      <c r="T525" s="17">
        <f>IF(C525="9D6A","9D6A",IF(OR(AND(C525=9424,E525=16114),AND(E525=16114,C525=9434),AND(C525=4160,E525=16114)),"COMP",IF(AND(C525=4215,E525=16114),"MC",IF(E525="",F525,(VLOOKUP(C525,Type,9,0))))))</f>
        <v>0</v>
      </c>
    </row>
    <row r="526" spans="16:20" ht="15">
      <c r="P526" s="17" t="str">
        <f t="shared" si="40"/>
        <v/>
      </c>
      <c r="Q526" s="17" t="str">
        <f t="shared" si="37"/>
        <v/>
      </c>
      <c r="R526" s="17" t="str">
        <f t="shared" si="38"/>
        <v/>
      </c>
      <c r="S526" s="17">
        <f t="shared" si="39"/>
        <v>0</v>
      </c>
      <c r="T526" s="17">
        <f>IF(C526="9D6A","9D6A",IF(OR(AND(C526=9424,E526=16114),AND(E526=16114,C526=9434),AND(C526=4160,E526=16114)),"COMP",IF(AND(C526=4215,E526=16114),"MC",IF(E526="",F526,(VLOOKUP(C526,Type,9,0))))))</f>
        <v>0</v>
      </c>
    </row>
    <row r="527" spans="16:20" ht="15">
      <c r="P527" s="17" t="str">
        <f t="shared" si="40"/>
        <v/>
      </c>
      <c r="Q527" s="17" t="str">
        <f t="shared" si="37"/>
        <v/>
      </c>
      <c r="R527" s="17" t="str">
        <f t="shared" si="38"/>
        <v/>
      </c>
      <c r="S527" s="17">
        <f t="shared" si="39"/>
        <v>0</v>
      </c>
      <c r="T527" s="17">
        <f>IF(C527="9D6A","9D6A",IF(OR(AND(C527=9424,E527=16114),AND(E527=16114,C527=9434),AND(C527=4160,E527=16114)),"COMP",IF(AND(C527=4215,E527=16114),"MC",IF(E527="",F527,(VLOOKUP(C527,Type,9,0))))))</f>
        <v>0</v>
      </c>
    </row>
    <row r="528" spans="16:20" ht="15">
      <c r="P528" s="17" t="str">
        <f t="shared" si="40"/>
        <v/>
      </c>
      <c r="Q528" s="17" t="str">
        <f t="shared" si="37"/>
        <v/>
      </c>
      <c r="R528" s="17" t="str">
        <f t="shared" si="38"/>
        <v/>
      </c>
      <c r="S528" s="17">
        <f t="shared" si="39"/>
        <v>0</v>
      </c>
      <c r="T528" s="17">
        <f>IF(C528="9D6A","9D6A",IF(OR(AND(C528=9424,E528=16114),AND(E528=16114,C528=9434),AND(C528=4160,E528=16114)),"COMP",IF(AND(C528=4215,E528=16114),"MC",IF(E528="",F528,(VLOOKUP(C528,Type,9,0))))))</f>
        <v>0</v>
      </c>
    </row>
    <row r="529" spans="16:20" ht="15">
      <c r="P529" s="17" t="str">
        <f t="shared" si="40"/>
        <v/>
      </c>
      <c r="Q529" s="17" t="str">
        <f t="shared" si="37"/>
        <v/>
      </c>
      <c r="R529" s="17" t="str">
        <f t="shared" si="38"/>
        <v/>
      </c>
      <c r="S529" s="17">
        <f t="shared" si="39"/>
        <v>0</v>
      </c>
      <c r="T529" s="17">
        <f>IF(C529="9D6A","9D6A",IF(OR(AND(C529=9424,E529=16114),AND(E529=16114,C529=9434),AND(C529=4160,E529=16114)),"COMP",IF(AND(C529=4215,E529=16114),"MC",IF(E529="",F529,(VLOOKUP(C529,Type,9,0))))))</f>
        <v>0</v>
      </c>
    </row>
    <row r="530" spans="16:20" ht="15">
      <c r="P530" s="17" t="str">
        <f t="shared" si="40"/>
        <v/>
      </c>
      <c r="Q530" s="17" t="str">
        <f t="shared" si="37"/>
        <v/>
      </c>
      <c r="R530" s="17" t="str">
        <f t="shared" si="38"/>
        <v/>
      </c>
      <c r="S530" s="17">
        <f t="shared" si="39"/>
        <v>0</v>
      </c>
      <c r="T530" s="17">
        <f>IF(C530="9D6A","9D6A",IF(OR(AND(C530=9424,E530=16114),AND(E530=16114,C530=9434),AND(C530=4160,E530=16114)),"COMP",IF(AND(C530=4215,E530=16114),"MC",IF(E530="",F530,(VLOOKUP(C530,Type,9,0))))))</f>
        <v>0</v>
      </c>
    </row>
    <row r="531" spans="16:20" ht="15">
      <c r="P531" s="17" t="str">
        <f t="shared" si="40"/>
        <v/>
      </c>
      <c r="Q531" s="17" t="str">
        <f t="shared" si="37"/>
        <v/>
      </c>
      <c r="R531" s="17" t="str">
        <f t="shared" si="38"/>
        <v/>
      </c>
      <c r="S531" s="17">
        <f t="shared" si="39"/>
        <v>0</v>
      </c>
      <c r="T531" s="17">
        <f>IF(C531="9D6A","9D6A",IF(OR(AND(C531=9424,E531=16114),AND(E531=16114,C531=9434),AND(C531=4160,E531=16114)),"COMP",IF(AND(C531=4215,E531=16114),"MC",IF(E531="",F531,(VLOOKUP(C531,Type,9,0))))))</f>
        <v>0</v>
      </c>
    </row>
    <row r="532" spans="16:20" ht="15">
      <c r="P532" s="17" t="str">
        <f t="shared" si="40"/>
        <v/>
      </c>
      <c r="Q532" s="17" t="str">
        <f t="shared" si="37"/>
        <v/>
      </c>
      <c r="R532" s="17" t="str">
        <f t="shared" si="38"/>
        <v/>
      </c>
      <c r="S532" s="17">
        <f t="shared" si="39"/>
        <v>0</v>
      </c>
      <c r="T532" s="17">
        <f>IF(C532="9D6A","9D6A",IF(OR(AND(C532=9424,E532=16114),AND(E532=16114,C532=9434),AND(C532=4160,E532=16114)),"COMP",IF(AND(C532=4215,E532=16114),"MC",IF(E532="",F532,(VLOOKUP(C532,Type,9,0))))))</f>
        <v>0</v>
      </c>
    </row>
    <row r="533" spans="16:20" ht="15">
      <c r="P533" s="17" t="str">
        <f t="shared" si="40"/>
        <v/>
      </c>
      <c r="Q533" s="17" t="str">
        <f t="shared" si="37"/>
        <v/>
      </c>
      <c r="R533" s="17" t="str">
        <f t="shared" si="38"/>
        <v/>
      </c>
      <c r="S533" s="17">
        <f t="shared" si="39"/>
        <v>0</v>
      </c>
      <c r="T533" s="17">
        <f>IF(C533="9D6A","9D6A",IF(OR(AND(C533=9424,E533=16114),AND(E533=16114,C533=9434),AND(C533=4160,E533=16114)),"COMP",IF(AND(C533=4215,E533=16114),"MC",IF(E533="",F533,(VLOOKUP(C533,Type,9,0))))))</f>
        <v>0</v>
      </c>
    </row>
    <row r="534" spans="16:20" ht="15">
      <c r="P534" s="17" t="str">
        <f t="shared" si="40"/>
        <v/>
      </c>
      <c r="Q534" s="17" t="str">
        <f t="shared" si="37"/>
        <v/>
      </c>
      <c r="R534" s="17" t="str">
        <f t="shared" si="38"/>
        <v/>
      </c>
      <c r="S534" s="17">
        <f t="shared" si="39"/>
        <v>0</v>
      </c>
      <c r="T534" s="17">
        <f>IF(C534="9D6A","9D6A",IF(OR(AND(C534=9424,E534=16114),AND(E534=16114,C534=9434),AND(C534=4160,E534=16114)),"COMP",IF(AND(C534=4215,E534=16114),"MC",IF(E534="",F534,(VLOOKUP(C534,Type,9,0))))))</f>
        <v>0</v>
      </c>
    </row>
    <row r="535" spans="16:20" ht="15">
      <c r="P535" s="17" t="str">
        <f t="shared" si="40"/>
        <v/>
      </c>
      <c r="Q535" s="17" t="str">
        <f t="shared" si="37"/>
        <v/>
      </c>
      <c r="R535" s="17" t="str">
        <f t="shared" si="38"/>
        <v/>
      </c>
      <c r="S535" s="17">
        <f t="shared" si="39"/>
        <v>0</v>
      </c>
      <c r="T535" s="17">
        <f>IF(C535="9D6A","9D6A",IF(OR(AND(C535=9424,E535=16114),AND(E535=16114,C535=9434),AND(C535=4160,E535=16114)),"COMP",IF(AND(C535=4215,E535=16114),"MC",IF(E535="",F535,(VLOOKUP(C535,Type,9,0))))))</f>
        <v>0</v>
      </c>
    </row>
    <row r="536" spans="16:20" ht="15">
      <c r="P536" s="17" t="str">
        <f t="shared" si="40"/>
        <v/>
      </c>
      <c r="Q536" s="17" t="str">
        <f t="shared" si="37"/>
        <v/>
      </c>
      <c r="R536" s="17" t="str">
        <f t="shared" si="38"/>
        <v/>
      </c>
      <c r="S536" s="17">
        <f t="shared" si="39"/>
        <v>0</v>
      </c>
      <c r="T536" s="17">
        <f>IF(C536="9D6A","9D6A",IF(OR(AND(C536=9424,E536=16114),AND(E536=16114,C536=9434),AND(C536=4160,E536=16114)),"COMP",IF(AND(C536=4215,E536=16114),"MC",IF(E536="",F536,(VLOOKUP(C536,Type,9,0))))))</f>
        <v>0</v>
      </c>
    </row>
    <row r="537" spans="16:20" ht="15">
      <c r="P537" s="17" t="str">
        <f t="shared" si="40"/>
        <v/>
      </c>
      <c r="Q537" s="17" t="str">
        <f t="shared" si="37"/>
        <v/>
      </c>
      <c r="R537" s="17" t="str">
        <f t="shared" si="38"/>
        <v/>
      </c>
      <c r="S537" s="17">
        <f t="shared" si="39"/>
        <v>0</v>
      </c>
      <c r="T537" s="17">
        <f>IF(C537="9D6A","9D6A",IF(OR(AND(C537=9424,E537=16114),AND(E537=16114,C537=9434),AND(C537=4160,E537=16114)),"COMP",IF(AND(C537=4215,E537=16114),"MC",IF(E537="",F537,(VLOOKUP(C537,Type,9,0))))))</f>
        <v>0</v>
      </c>
    </row>
    <row r="538" spans="16:20" ht="15">
      <c r="P538" s="17" t="str">
        <f t="shared" si="40"/>
        <v/>
      </c>
      <c r="Q538" s="17" t="str">
        <f t="shared" si="37"/>
        <v/>
      </c>
      <c r="R538" s="17" t="str">
        <f t="shared" si="38"/>
        <v/>
      </c>
      <c r="S538" s="17">
        <f t="shared" si="39"/>
        <v>0</v>
      </c>
      <c r="T538" s="17">
        <f>IF(C538="9D6A","9D6A",IF(OR(AND(C538=9424,E538=16114),AND(E538=16114,C538=9434),AND(C538=4160,E538=16114)),"COMP",IF(AND(C538=4215,E538=16114),"MC",IF(E538="",F538,(VLOOKUP(C538,Type,9,0))))))</f>
        <v>0</v>
      </c>
    </row>
    <row r="539" spans="16:20" ht="15">
      <c r="P539" s="17" t="str">
        <f t="shared" si="40"/>
        <v/>
      </c>
      <c r="Q539" s="17" t="str">
        <f t="shared" si="37"/>
        <v/>
      </c>
      <c r="R539" s="17" t="str">
        <f t="shared" si="38"/>
        <v/>
      </c>
      <c r="S539" s="17">
        <f t="shared" si="39"/>
        <v>0</v>
      </c>
      <c r="T539" s="17">
        <f>IF(C539="9D6A","9D6A",IF(OR(AND(C539=9424,E539=16114),AND(E539=16114,C539=9434),AND(C539=4160,E539=16114)),"COMP",IF(AND(C539=4215,E539=16114),"MC",IF(E539="",F539,(VLOOKUP(C539,Type,9,0))))))</f>
        <v>0</v>
      </c>
    </row>
    <row r="540" spans="16:20" ht="15">
      <c r="P540" s="17" t="str">
        <f t="shared" si="40"/>
        <v/>
      </c>
      <c r="Q540" s="17" t="str">
        <f t="shared" si="37"/>
        <v/>
      </c>
      <c r="R540" s="17" t="str">
        <f t="shared" si="38"/>
        <v/>
      </c>
      <c r="S540" s="17">
        <f t="shared" si="39"/>
        <v>0</v>
      </c>
      <c r="T540" s="17">
        <f>IF(C540="9D6A","9D6A",IF(OR(AND(C540=9424,E540=16114),AND(E540=16114,C540=9434),AND(C540=4160,E540=16114)),"COMP",IF(AND(C540=4215,E540=16114),"MC",IF(E540="",F540,(VLOOKUP(C540,Type,9,0))))))</f>
        <v>0</v>
      </c>
    </row>
    <row r="541" spans="16:20" ht="15">
      <c r="P541" s="17" t="str">
        <f t="shared" si="40"/>
        <v/>
      </c>
      <c r="Q541" s="17" t="str">
        <f t="shared" si="37"/>
        <v/>
      </c>
      <c r="R541" s="17" t="str">
        <f t="shared" si="38"/>
        <v/>
      </c>
      <c r="S541" s="17">
        <f t="shared" si="39"/>
        <v>0</v>
      </c>
      <c r="T541" s="17">
        <f>IF(C541="9D6A","9D6A",IF(OR(AND(C541=9424,E541=16114),AND(E541=16114,C541=9434),AND(C541=4160,E541=16114)),"COMP",IF(AND(C541=4215,E541=16114),"MC",IF(E541="",F541,(VLOOKUP(C541,Type,9,0))))))</f>
        <v>0</v>
      </c>
    </row>
    <row r="542" spans="16:20" ht="15">
      <c r="P542" s="17" t="str">
        <f t="shared" si="40"/>
        <v/>
      </c>
      <c r="Q542" s="17" t="str">
        <f t="shared" si="37"/>
        <v/>
      </c>
      <c r="R542" s="17" t="str">
        <f t="shared" si="38"/>
        <v/>
      </c>
      <c r="S542" s="17">
        <f t="shared" si="39"/>
        <v>0</v>
      </c>
      <c r="T542" s="17">
        <f>IF(C542="9D6A","9D6A",IF(OR(AND(C542=9424,E542=16114),AND(E542=16114,C542=9434),AND(C542=4160,E542=16114)),"COMP",IF(AND(C542=4215,E542=16114),"MC",IF(E542="",F542,(VLOOKUP(C542,Type,9,0))))))</f>
        <v>0</v>
      </c>
    </row>
    <row r="543" spans="16:20" ht="15">
      <c r="P543" s="17" t="str">
        <f t="shared" si="40"/>
        <v/>
      </c>
      <c r="Q543" s="17" t="str">
        <f t="shared" si="37"/>
        <v/>
      </c>
      <c r="R543" s="17" t="str">
        <f t="shared" si="38"/>
        <v/>
      </c>
      <c r="S543" s="17">
        <f t="shared" si="39"/>
        <v>0</v>
      </c>
      <c r="T543" s="17">
        <f>IF(C543="9D6A","9D6A",IF(OR(AND(C543=9424,E543=16114),AND(E543=16114,C543=9434),AND(C543=4160,E543=16114)),"COMP",IF(AND(C543=4215,E543=16114),"MC",IF(E543="",F543,(VLOOKUP(C543,Type,9,0))))))</f>
        <v>0</v>
      </c>
    </row>
    <row r="544" spans="16:20" ht="15">
      <c r="P544" s="17" t="str">
        <f t="shared" si="40"/>
        <v/>
      </c>
      <c r="Q544" s="17" t="str">
        <f t="shared" si="37"/>
        <v/>
      </c>
      <c r="R544" s="17" t="str">
        <f t="shared" si="38"/>
        <v/>
      </c>
      <c r="S544" s="17">
        <f t="shared" si="39"/>
        <v>0</v>
      </c>
      <c r="T544" s="17">
        <f>IF(C544="9D6A","9D6A",IF(OR(AND(C544=9424,E544=16114),AND(E544=16114,C544=9434),AND(C544=4160,E544=16114)),"COMP",IF(AND(C544=4215,E544=16114),"MC",IF(E544="",F544,(VLOOKUP(C544,Type,9,0))))))</f>
        <v>0</v>
      </c>
    </row>
    <row r="545" spans="16:20" ht="15">
      <c r="P545" s="17" t="str">
        <f t="shared" si="40"/>
        <v/>
      </c>
      <c r="Q545" s="17" t="str">
        <f t="shared" si="37"/>
        <v/>
      </c>
      <c r="R545" s="17" t="str">
        <f t="shared" si="38"/>
        <v/>
      </c>
      <c r="S545" s="17">
        <f t="shared" si="39"/>
        <v>0</v>
      </c>
      <c r="T545" s="17">
        <f>IF(C545="9D6A","9D6A",IF(OR(AND(C545=9424,E545=16114),AND(E545=16114,C545=9434),AND(C545=4160,E545=16114)),"COMP",IF(AND(C545=4215,E545=16114),"MC",IF(E545="",F545,(VLOOKUP(C545,Type,9,0))))))</f>
        <v>0</v>
      </c>
    </row>
    <row r="546" spans="16:20" ht="15">
      <c r="P546" s="17" t="str">
        <f t="shared" si="40"/>
        <v/>
      </c>
      <c r="Q546" s="17" t="str">
        <f t="shared" si="37"/>
        <v/>
      </c>
      <c r="R546" s="17" t="str">
        <f t="shared" si="38"/>
        <v/>
      </c>
      <c r="S546" s="17">
        <f t="shared" si="39"/>
        <v>0</v>
      </c>
      <c r="T546" s="17">
        <f>IF(C546="9D6A","9D6A",IF(OR(AND(C546=9424,E546=16114),AND(E546=16114,C546=9434),AND(C546=4160,E546=16114)),"COMP",IF(AND(C546=4215,E546=16114),"MC",IF(E546="",F546,(VLOOKUP(C546,Type,9,0))))))</f>
        <v>0</v>
      </c>
    </row>
    <row r="547" spans="16:20" ht="15">
      <c r="P547" s="17" t="str">
        <f t="shared" si="40"/>
        <v/>
      </c>
      <c r="Q547" s="17" t="str">
        <f t="shared" si="37"/>
        <v/>
      </c>
      <c r="R547" s="17" t="str">
        <f t="shared" si="38"/>
        <v/>
      </c>
      <c r="S547" s="17">
        <f t="shared" si="39"/>
        <v>0</v>
      </c>
      <c r="T547" s="17">
        <f>IF(C547="9D6A","9D6A",IF(OR(AND(C547=9424,E547=16114),AND(E547=16114,C547=9434),AND(C547=4160,E547=16114)),"COMP",IF(AND(C547=4215,E547=16114),"MC",IF(E547="",F547,(VLOOKUP(C547,Type,9,0))))))</f>
        <v>0</v>
      </c>
    </row>
    <row r="548" spans="16:20" ht="15">
      <c r="P548" s="17" t="str">
        <f t="shared" si="40"/>
        <v/>
      </c>
      <c r="Q548" s="17" t="str">
        <f t="shared" si="37"/>
        <v/>
      </c>
      <c r="R548" s="17" t="str">
        <f t="shared" si="38"/>
        <v/>
      </c>
      <c r="S548" s="17">
        <f t="shared" si="39"/>
        <v>0</v>
      </c>
      <c r="T548" s="17">
        <f>IF(C548="9D6A","9D6A",IF(OR(AND(C548=9424,E548=16114),AND(E548=16114,C548=9434),AND(C548=4160,E548=16114)),"COMP",IF(AND(C548=4215,E548=16114),"MC",IF(E548="",F548,(VLOOKUP(C548,Type,9,0))))))</f>
        <v>0</v>
      </c>
    </row>
    <row r="549" spans="16:20" ht="15">
      <c r="P549" s="17" t="str">
        <f t="shared" si="40"/>
        <v/>
      </c>
      <c r="Q549" s="17" t="str">
        <f t="shared" si="37"/>
        <v/>
      </c>
      <c r="R549" s="17" t="str">
        <f t="shared" si="38"/>
        <v/>
      </c>
      <c r="S549" s="17">
        <f t="shared" si="39"/>
        <v>0</v>
      </c>
      <c r="T549" s="17">
        <f>IF(C549="9D6A","9D6A",IF(OR(AND(C549=9424,E549=16114),AND(E549=16114,C549=9434),AND(C549=4160,E549=16114)),"COMP",IF(AND(C549=4215,E549=16114),"MC",IF(E549="",F549,(VLOOKUP(C549,Type,9,0))))))</f>
        <v>0</v>
      </c>
    </row>
    <row r="550" spans="16:20" ht="15">
      <c r="P550" s="17" t="str">
        <f t="shared" si="40"/>
        <v/>
      </c>
      <c r="Q550" s="17" t="str">
        <f t="shared" si="37"/>
        <v/>
      </c>
      <c r="R550" s="17" t="str">
        <f t="shared" si="38"/>
        <v/>
      </c>
      <c r="S550" s="17">
        <f t="shared" si="39"/>
        <v>0</v>
      </c>
      <c r="T550" s="17">
        <f>IF(C550="9D6A","9D6A",IF(OR(AND(C550=9424,E550=16114),AND(E550=16114,C550=9434),AND(C550=4160,E550=16114)),"COMP",IF(AND(C550=4215,E550=16114),"MC",IF(E550="",F550,(VLOOKUP(C550,Type,9,0))))))</f>
        <v>0</v>
      </c>
    </row>
    <row r="551" spans="16:20" ht="15">
      <c r="P551" s="17" t="str">
        <f t="shared" si="40"/>
        <v/>
      </c>
      <c r="Q551" s="17" t="str">
        <f t="shared" si="37"/>
        <v/>
      </c>
      <c r="R551" s="17" t="str">
        <f t="shared" si="38"/>
        <v/>
      </c>
      <c r="S551" s="17">
        <f t="shared" si="39"/>
        <v>0</v>
      </c>
      <c r="T551" s="17">
        <f>IF(C551="9D6A","9D6A",IF(OR(AND(C551=9424,E551=16114),AND(E551=16114,C551=9434),AND(C551=4160,E551=16114)),"COMP",IF(AND(C551=4215,E551=16114),"MC",IF(E551="",F551,(VLOOKUP(C551,Type,9,0))))))</f>
        <v>0</v>
      </c>
    </row>
    <row r="552" spans="16:20" ht="15">
      <c r="P552" s="17" t="str">
        <f t="shared" si="40"/>
        <v/>
      </c>
      <c r="Q552" s="17" t="str">
        <f t="shared" si="37"/>
        <v/>
      </c>
      <c r="R552" s="17" t="str">
        <f t="shared" si="38"/>
        <v/>
      </c>
      <c r="S552" s="17">
        <f t="shared" si="39"/>
        <v>0</v>
      </c>
      <c r="T552" s="17">
        <f>IF(C552="9D6A","9D6A",IF(OR(AND(C552=9424,E552=16114),AND(E552=16114,C552=9434),AND(C552=4160,E552=16114)),"COMP",IF(AND(C552=4215,E552=16114),"MC",IF(E552="",F552,(VLOOKUP(C552,Type,9,0))))))</f>
        <v>0</v>
      </c>
    </row>
    <row r="553" spans="16:20" ht="15">
      <c r="P553" s="17" t="str">
        <f t="shared" si="40"/>
        <v/>
      </c>
      <c r="Q553" s="17" t="str">
        <f t="shared" si="37"/>
        <v/>
      </c>
      <c r="R553" s="17" t="str">
        <f t="shared" si="38"/>
        <v/>
      </c>
      <c r="S553" s="17">
        <f t="shared" si="39"/>
        <v>0</v>
      </c>
      <c r="T553" s="17">
        <f>IF(C553="9D6A","9D6A",IF(OR(AND(C553=9424,E553=16114),AND(E553=16114,C553=9434),AND(C553=4160,E553=16114)),"COMP",IF(AND(C553=4215,E553=16114),"MC",IF(E553="",F553,(VLOOKUP(C553,Type,9,0))))))</f>
        <v>0</v>
      </c>
    </row>
    <row r="554" spans="16:20" ht="15">
      <c r="P554" s="17" t="str">
        <f t="shared" si="40"/>
        <v/>
      </c>
      <c r="Q554" s="17" t="str">
        <f t="shared" si="37"/>
        <v/>
      </c>
      <c r="R554" s="17" t="str">
        <f t="shared" si="38"/>
        <v/>
      </c>
      <c r="S554" s="17">
        <f t="shared" si="39"/>
        <v>0</v>
      </c>
      <c r="T554" s="17">
        <f>IF(C554="9D6A","9D6A",IF(OR(AND(C554=9424,E554=16114),AND(E554=16114,C554=9434),AND(C554=4160,E554=16114)),"COMP",IF(AND(C554=4215,E554=16114),"MC",IF(E554="",F554,(VLOOKUP(C554,Type,9,0))))))</f>
        <v>0</v>
      </c>
    </row>
    <row r="555" spans="16:20" ht="15">
      <c r="P555" s="17" t="str">
        <f t="shared" si="40"/>
        <v/>
      </c>
      <c r="Q555" s="17" t="str">
        <f t="shared" si="37"/>
        <v/>
      </c>
      <c r="R555" s="17" t="str">
        <f t="shared" si="38"/>
        <v/>
      </c>
      <c r="S555" s="17">
        <f t="shared" si="39"/>
        <v>0</v>
      </c>
      <c r="T555" s="17">
        <f>IF(C555="9D6A","9D6A",IF(OR(AND(C555=9424,E555=16114),AND(E555=16114,C555=9434),AND(C555=4160,E555=16114)),"COMP",IF(AND(C555=4215,E555=16114),"MC",IF(E555="",F555,(VLOOKUP(C555,Type,9,0))))))</f>
        <v>0</v>
      </c>
    </row>
    <row r="556" spans="16:20" ht="15">
      <c r="P556" s="17" t="str">
        <f t="shared" si="40"/>
        <v/>
      </c>
      <c r="Q556" s="17" t="str">
        <f t="shared" si="37"/>
        <v/>
      </c>
      <c r="R556" s="17" t="str">
        <f t="shared" si="38"/>
        <v/>
      </c>
      <c r="S556" s="17">
        <f t="shared" si="39"/>
        <v>0</v>
      </c>
      <c r="T556" s="17">
        <f>IF(C556="9D6A","9D6A",IF(OR(AND(C556=9424,E556=16114),AND(E556=16114,C556=9434),AND(C556=4160,E556=16114)),"COMP",IF(AND(C556=4215,E556=16114),"MC",IF(E556="",F556,(VLOOKUP(C556,Type,9,0))))))</f>
        <v>0</v>
      </c>
    </row>
    <row r="557" spans="16:20" ht="15">
      <c r="P557" s="17" t="str">
        <f t="shared" si="40"/>
        <v/>
      </c>
      <c r="Q557" s="17" t="str">
        <f t="shared" si="37"/>
        <v/>
      </c>
      <c r="R557" s="17" t="str">
        <f t="shared" si="38"/>
        <v/>
      </c>
      <c r="S557" s="17">
        <f t="shared" si="39"/>
        <v>0</v>
      </c>
      <c r="T557" s="17">
        <f>IF(C557="9D6A","9D6A",IF(OR(AND(C557=9424,E557=16114),AND(E557=16114,C557=9434),AND(C557=4160,E557=16114)),"COMP",IF(AND(C557=4215,E557=16114),"MC",IF(E557="",F557,(VLOOKUP(C557,Type,9,0))))))</f>
        <v>0</v>
      </c>
    </row>
    <row r="558" spans="16:20" ht="15">
      <c r="P558" s="17" t="str">
        <f t="shared" si="40"/>
        <v/>
      </c>
      <c r="Q558" s="17" t="str">
        <f t="shared" si="37"/>
        <v/>
      </c>
      <c r="R558" s="17" t="str">
        <f t="shared" si="38"/>
        <v/>
      </c>
      <c r="S558" s="17">
        <f t="shared" si="39"/>
        <v>0</v>
      </c>
      <c r="T558" s="17">
        <f>IF(C558="9D6A","9D6A",IF(OR(AND(C558=9424,E558=16114),AND(E558=16114,C558=9434),AND(C558=4160,E558=16114)),"COMP",IF(AND(C558=4215,E558=16114),"MC",IF(E558="",F558,(VLOOKUP(C558,Type,9,0))))))</f>
        <v>0</v>
      </c>
    </row>
    <row r="559" spans="16:20" ht="15">
      <c r="P559" s="17" t="str">
        <f t="shared" si="40"/>
        <v/>
      </c>
      <c r="Q559" s="17" t="str">
        <f t="shared" si="37"/>
        <v/>
      </c>
      <c r="R559" s="17" t="str">
        <f t="shared" si="38"/>
        <v/>
      </c>
      <c r="S559" s="17">
        <f t="shared" si="39"/>
        <v>0</v>
      </c>
      <c r="T559" s="17">
        <f>IF(C559="9D6A","9D6A",IF(OR(AND(C559=9424,E559=16114),AND(E559=16114,C559=9434),AND(C559=4160,E559=16114)),"COMP",IF(AND(C559=4215,E559=16114),"MC",IF(E559="",F559,(VLOOKUP(C559,Type,9,0))))))</f>
        <v>0</v>
      </c>
    </row>
    <row r="560" spans="16:20" ht="15">
      <c r="P560" s="17" t="str">
        <f t="shared" si="40"/>
        <v/>
      </c>
      <c r="Q560" s="17" t="str">
        <f aca="true" t="shared" si="41" ref="Q560:Q603">IF(H560="D",I560,"")</f>
        <v/>
      </c>
      <c r="R560" s="17" t="str">
        <f aca="true" t="shared" si="42" ref="R560:R603">IF(H560="C",I560,"")</f>
        <v/>
      </c>
      <c r="S560" s="17">
        <f aca="true" t="shared" si="43" ref="S560:S603">_xlfn.NUMBERVALUE(R560)-_xlfn.NUMBERVALUE(Q560)</f>
        <v>0</v>
      </c>
      <c r="T560" s="17">
        <f>IF(C560="9D6A","9D6A",IF(OR(AND(C560=9424,E560=16114),AND(E560=16114,C560=9434),AND(C560=4160,E560=16114)),"COMP",IF(AND(C560=4215,E560=16114),"MC",IF(E560="",F560,(VLOOKUP(C560,Type,9,0))))))</f>
        <v>0</v>
      </c>
    </row>
    <row r="561" spans="16:20" ht="15">
      <c r="P561" s="17" t="str">
        <f t="shared" si="40"/>
        <v/>
      </c>
      <c r="Q561" s="17" t="str">
        <f t="shared" si="41"/>
        <v/>
      </c>
      <c r="R561" s="17" t="str">
        <f t="shared" si="42"/>
        <v/>
      </c>
      <c r="S561" s="17">
        <f t="shared" si="43"/>
        <v>0</v>
      </c>
      <c r="T561" s="17">
        <f>IF(C561="9D6A","9D6A",IF(OR(AND(C561=9424,E561=16114),AND(E561=16114,C561=9434),AND(C561=4160,E561=16114)),"COMP",IF(AND(C561=4215,E561=16114),"MC",IF(E561="",F561,(VLOOKUP(C561,Type,9,0))))))</f>
        <v>0</v>
      </c>
    </row>
    <row r="562" spans="16:20" ht="15">
      <c r="P562" s="17" t="str">
        <f t="shared" si="40"/>
        <v/>
      </c>
      <c r="Q562" s="17" t="str">
        <f t="shared" si="41"/>
        <v/>
      </c>
      <c r="R562" s="17" t="str">
        <f t="shared" si="42"/>
        <v/>
      </c>
      <c r="S562" s="17">
        <f t="shared" si="43"/>
        <v>0</v>
      </c>
      <c r="T562" s="17">
        <f>IF(C562="9D6A","9D6A",IF(OR(AND(C562=9424,E562=16114),AND(E562=16114,C562=9434),AND(C562=4160,E562=16114)),"COMP",IF(AND(C562=4215,E562=16114),"MC",IF(E562="",F562,(VLOOKUP(C562,Type,9,0))))))</f>
        <v>0</v>
      </c>
    </row>
    <row r="563" spans="16:20" ht="15">
      <c r="P563" s="17" t="str">
        <f t="shared" si="40"/>
        <v/>
      </c>
      <c r="Q563" s="17" t="str">
        <f t="shared" si="41"/>
        <v/>
      </c>
      <c r="R563" s="17" t="str">
        <f t="shared" si="42"/>
        <v/>
      </c>
      <c r="S563" s="17">
        <f t="shared" si="43"/>
        <v>0</v>
      </c>
      <c r="T563" s="17">
        <f>IF(C563="9D6A","9D6A",IF(OR(AND(C563=9424,E563=16114),AND(E563=16114,C563=9434),AND(C563=4160,E563=16114)),"COMP",IF(AND(C563=4215,E563=16114),"MC",IF(E563="",F563,(VLOOKUP(C563,Type,9,0))))))</f>
        <v>0</v>
      </c>
    </row>
    <row r="564" spans="16:20" ht="15">
      <c r="P564" s="17" t="str">
        <f t="shared" si="40"/>
        <v/>
      </c>
      <c r="Q564" s="17" t="str">
        <f t="shared" si="41"/>
        <v/>
      </c>
      <c r="R564" s="17" t="str">
        <f t="shared" si="42"/>
        <v/>
      </c>
      <c r="S564" s="17">
        <f t="shared" si="43"/>
        <v>0</v>
      </c>
      <c r="T564" s="17">
        <f>IF(C564="9D6A","9D6A",IF(OR(AND(C564=9424,E564=16114),AND(E564=16114,C564=9434),AND(C564=4160,E564=16114)),"COMP",IF(AND(C564=4215,E564=16114),"MC",IF(E564="",F564,(VLOOKUP(C564,Type,9,0))))))</f>
        <v>0</v>
      </c>
    </row>
    <row r="565" spans="16:20" ht="15">
      <c r="P565" s="17" t="str">
        <f t="shared" si="40"/>
        <v/>
      </c>
      <c r="Q565" s="17" t="str">
        <f t="shared" si="41"/>
        <v/>
      </c>
      <c r="R565" s="17" t="str">
        <f t="shared" si="42"/>
        <v/>
      </c>
      <c r="S565" s="17">
        <f t="shared" si="43"/>
        <v>0</v>
      </c>
      <c r="T565" s="17">
        <f>IF(C565="9D6A","9D6A",IF(OR(AND(C565=9424,E565=16114),AND(E565=16114,C565=9434),AND(C565=4160,E565=16114)),"COMP",IF(AND(C565=4215,E565=16114),"MC",IF(E565="",F565,(VLOOKUP(C565,Type,9,0))))))</f>
        <v>0</v>
      </c>
    </row>
    <row r="566" spans="16:20" ht="15">
      <c r="P566" s="17" t="str">
        <f t="shared" si="40"/>
        <v/>
      </c>
      <c r="Q566" s="17" t="str">
        <f t="shared" si="41"/>
        <v/>
      </c>
      <c r="R566" s="17" t="str">
        <f t="shared" si="42"/>
        <v/>
      </c>
      <c r="S566" s="17">
        <f t="shared" si="43"/>
        <v>0</v>
      </c>
      <c r="T566" s="17">
        <f>IF(C566="9D6A","9D6A",IF(OR(AND(C566=9424,E566=16114),AND(E566=16114,C566=9434),AND(C566=4160,E566=16114)),"COMP",IF(AND(C566=4215,E566=16114),"MC",IF(E566="",F566,(VLOOKUP(C566,Type,9,0))))))</f>
        <v>0</v>
      </c>
    </row>
    <row r="567" spans="16:20" ht="15">
      <c r="P567" s="17" t="str">
        <f t="shared" si="40"/>
        <v/>
      </c>
      <c r="Q567" s="17" t="str">
        <f t="shared" si="41"/>
        <v/>
      </c>
      <c r="R567" s="17" t="str">
        <f t="shared" si="42"/>
        <v/>
      </c>
      <c r="S567" s="17">
        <f t="shared" si="43"/>
        <v>0</v>
      </c>
      <c r="T567" s="17">
        <f>IF(C567="9D6A","9D6A",IF(OR(AND(C567=9424,E567=16114),AND(E567=16114,C567=9434),AND(C567=4160,E567=16114)),"COMP",IF(AND(C567=4215,E567=16114),"MC",IF(E567="",F567,(VLOOKUP(C567,Type,9,0))))))</f>
        <v>0</v>
      </c>
    </row>
    <row r="568" spans="16:20" ht="15">
      <c r="P568" s="17" t="str">
        <f t="shared" si="40"/>
        <v/>
      </c>
      <c r="Q568" s="17" t="str">
        <f t="shared" si="41"/>
        <v/>
      </c>
      <c r="R568" s="17" t="str">
        <f t="shared" si="42"/>
        <v/>
      </c>
      <c r="S568" s="17">
        <f t="shared" si="43"/>
        <v>0</v>
      </c>
      <c r="T568" s="17">
        <f>IF(C568="9D6A","9D6A",IF(OR(AND(C568=9424,E568=16114),AND(E568=16114,C568=9434),AND(C568=4160,E568=16114)),"COMP",IF(AND(C568=4215,E568=16114),"MC",IF(E568="",F568,(VLOOKUP(C568,Type,9,0))))))</f>
        <v>0</v>
      </c>
    </row>
    <row r="569" spans="16:20" ht="15">
      <c r="P569" s="17" t="str">
        <f t="shared" si="40"/>
        <v/>
      </c>
      <c r="Q569" s="17" t="str">
        <f t="shared" si="41"/>
        <v/>
      </c>
      <c r="R569" s="17" t="str">
        <f t="shared" si="42"/>
        <v/>
      </c>
      <c r="S569" s="17">
        <f t="shared" si="43"/>
        <v>0</v>
      </c>
      <c r="T569" s="17">
        <f>IF(C569="9D6A","9D6A",IF(OR(AND(C569=9424,E569=16114),AND(E569=16114,C569=9434),AND(C569=4160,E569=16114)),"COMP",IF(AND(C569=4215,E569=16114),"MC",IF(E569="",F569,(VLOOKUP(C569,Type,9,0))))))</f>
        <v>0</v>
      </c>
    </row>
    <row r="570" spans="16:20" ht="15">
      <c r="P570" s="17" t="str">
        <f t="shared" si="40"/>
        <v/>
      </c>
      <c r="Q570" s="17" t="str">
        <f t="shared" si="41"/>
        <v/>
      </c>
      <c r="R570" s="17" t="str">
        <f t="shared" si="42"/>
        <v/>
      </c>
      <c r="S570" s="17">
        <f t="shared" si="43"/>
        <v>0</v>
      </c>
      <c r="T570" s="17">
        <f>IF(C570="9D6A","9D6A",IF(OR(AND(C570=9424,E570=16114),AND(E570=16114,C570=9434),AND(C570=4160,E570=16114)),"COMP",IF(AND(C570=4215,E570=16114),"MC",IF(E570="",F570,(VLOOKUP(C570,Type,9,0))))))</f>
        <v>0</v>
      </c>
    </row>
    <row r="571" spans="16:20" ht="15">
      <c r="P571" s="17" t="str">
        <f t="shared" si="40"/>
        <v/>
      </c>
      <c r="Q571" s="17" t="str">
        <f t="shared" si="41"/>
        <v/>
      </c>
      <c r="R571" s="17" t="str">
        <f t="shared" si="42"/>
        <v/>
      </c>
      <c r="S571" s="17">
        <f t="shared" si="43"/>
        <v>0</v>
      </c>
      <c r="T571" s="17">
        <f>IF(C571="9D6A","9D6A",IF(OR(AND(C571=9424,E571=16114),AND(E571=16114,C571=9434),AND(C571=4160,E571=16114)),"COMP",IF(AND(C571=4215,E571=16114),"MC",IF(E571="",F571,(VLOOKUP(C571,Type,9,0))))))</f>
        <v>0</v>
      </c>
    </row>
    <row r="572" spans="16:20" ht="15">
      <c r="P572" s="17" t="str">
        <f t="shared" si="40"/>
        <v/>
      </c>
      <c r="Q572" s="17" t="str">
        <f t="shared" si="41"/>
        <v/>
      </c>
      <c r="R572" s="17" t="str">
        <f t="shared" si="42"/>
        <v/>
      </c>
      <c r="S572" s="17">
        <f t="shared" si="43"/>
        <v>0</v>
      </c>
      <c r="T572" s="17">
        <f>IF(C572="9D6A","9D6A",IF(OR(AND(C572=9424,E572=16114),AND(E572=16114,C572=9434),AND(C572=4160,E572=16114)),"COMP",IF(AND(C572=4215,E572=16114),"MC",IF(E572="",F572,(VLOOKUP(C572,Type,9,0))))))</f>
        <v>0</v>
      </c>
    </row>
    <row r="573" spans="16:20" ht="15">
      <c r="P573" s="17" t="str">
        <f t="shared" si="40"/>
        <v/>
      </c>
      <c r="Q573" s="17" t="str">
        <f t="shared" si="41"/>
        <v/>
      </c>
      <c r="R573" s="17" t="str">
        <f t="shared" si="42"/>
        <v/>
      </c>
      <c r="S573" s="17">
        <f t="shared" si="43"/>
        <v>0</v>
      </c>
      <c r="T573" s="17">
        <f>IF(C573="9D6A","9D6A",IF(OR(AND(C573=9424,E573=16114),AND(E573=16114,C573=9434),AND(C573=4160,E573=16114)),"COMP",IF(AND(C573=4215,E573=16114),"MC",IF(E573="",F573,(VLOOKUP(C573,Type,9,0))))))</f>
        <v>0</v>
      </c>
    </row>
    <row r="574" spans="16:20" ht="15">
      <c r="P574" s="17" t="str">
        <f t="shared" si="40"/>
        <v/>
      </c>
      <c r="Q574" s="17" t="str">
        <f t="shared" si="41"/>
        <v/>
      </c>
      <c r="R574" s="17" t="str">
        <f t="shared" si="42"/>
        <v/>
      </c>
      <c r="S574" s="17">
        <f t="shared" si="43"/>
        <v>0</v>
      </c>
      <c r="T574" s="17">
        <f>IF(C574="9D6A","9D6A",IF(OR(AND(C574=9424,E574=16114),AND(E574=16114,C574=9434),AND(C574=4160,E574=16114)),"COMP",IF(AND(C574=4215,E574=16114),"MC",IF(E574="",F574,(VLOOKUP(C574,Type,9,0))))))</f>
        <v>0</v>
      </c>
    </row>
    <row r="575" spans="16:20" ht="15">
      <c r="P575" s="17" t="str">
        <f t="shared" si="40"/>
        <v/>
      </c>
      <c r="Q575" s="17" t="str">
        <f t="shared" si="41"/>
        <v/>
      </c>
      <c r="R575" s="17" t="str">
        <f t="shared" si="42"/>
        <v/>
      </c>
      <c r="S575" s="17">
        <f t="shared" si="43"/>
        <v>0</v>
      </c>
      <c r="T575" s="17">
        <f>IF(C575="9D6A","9D6A",IF(OR(AND(C575=9424,E575=16114),AND(E575=16114,C575=9434),AND(C575=4160,E575=16114)),"COMP",IF(AND(C575=4215,E575=16114),"MC",IF(E575="",F575,(VLOOKUP(C575,Type,9,0))))))</f>
        <v>0</v>
      </c>
    </row>
    <row r="576" spans="16:20" ht="15">
      <c r="P576" s="17" t="str">
        <f t="shared" si="40"/>
        <v/>
      </c>
      <c r="Q576" s="17" t="str">
        <f t="shared" si="41"/>
        <v/>
      </c>
      <c r="R576" s="17" t="str">
        <f t="shared" si="42"/>
        <v/>
      </c>
      <c r="S576" s="17">
        <f t="shared" si="43"/>
        <v>0</v>
      </c>
      <c r="T576" s="17">
        <f>IF(C576="9D6A","9D6A",IF(OR(AND(C576=9424,E576=16114),AND(E576=16114,C576=9434),AND(C576=4160,E576=16114)),"COMP",IF(AND(C576=4215,E576=16114),"MC",IF(E576="",F576,(VLOOKUP(C576,Type,9,0))))))</f>
        <v>0</v>
      </c>
    </row>
    <row r="577" spans="16:20" ht="15">
      <c r="P577" s="17" t="str">
        <f t="shared" si="40"/>
        <v/>
      </c>
      <c r="Q577" s="17" t="str">
        <f t="shared" si="41"/>
        <v/>
      </c>
      <c r="R577" s="17" t="str">
        <f t="shared" si="42"/>
        <v/>
      </c>
      <c r="S577" s="17">
        <f t="shared" si="43"/>
        <v>0</v>
      </c>
      <c r="T577" s="17">
        <f>IF(C577="9D6A","9D6A",IF(OR(AND(C577=9424,E577=16114),AND(E577=16114,C577=9434),AND(C577=4160,E577=16114)),"COMP",IF(AND(C577=4215,E577=16114),"MC",IF(E577="",F577,(VLOOKUP(C577,Type,9,0))))))</f>
        <v>0</v>
      </c>
    </row>
    <row r="578" spans="16:20" ht="15">
      <c r="P578" s="17" t="str">
        <f aca="true" t="shared" si="44" ref="P578:P641">IF(ISNA(VLOOKUP(C578,Type,3,0)),"",VLOOKUP(C578,Type,3,0))</f>
        <v/>
      </c>
      <c r="Q578" s="17" t="str">
        <f t="shared" si="41"/>
        <v/>
      </c>
      <c r="R578" s="17" t="str">
        <f t="shared" si="42"/>
        <v/>
      </c>
      <c r="S578" s="17">
        <f t="shared" si="43"/>
        <v>0</v>
      </c>
      <c r="T578" s="17">
        <f>IF(C578="9D6A","9D6A",IF(OR(AND(C578=9424,E578=16114),AND(E578=16114,C578=9434),AND(C578=4160,E578=16114)),"COMP",IF(AND(C578=4215,E578=16114),"MC",IF(E578="",F578,(VLOOKUP(C578,Type,9,0))))))</f>
        <v>0</v>
      </c>
    </row>
    <row r="579" spans="16:20" ht="15">
      <c r="P579" s="17" t="str">
        <f t="shared" si="44"/>
        <v/>
      </c>
      <c r="Q579" s="17" t="str">
        <f t="shared" si="41"/>
        <v/>
      </c>
      <c r="R579" s="17" t="str">
        <f t="shared" si="42"/>
        <v/>
      </c>
      <c r="S579" s="17">
        <f t="shared" si="43"/>
        <v>0</v>
      </c>
      <c r="T579" s="17">
        <f>IF(C579="9D6A","9D6A",IF(OR(AND(C579=9424,E579=16114),AND(E579=16114,C579=9434),AND(C579=4160,E579=16114)),"COMP",IF(AND(C579=4215,E579=16114),"MC",IF(E579="",F579,(VLOOKUP(C579,Type,9,0))))))</f>
        <v>0</v>
      </c>
    </row>
    <row r="580" spans="16:20" ht="15">
      <c r="P580" s="17" t="str">
        <f t="shared" si="44"/>
        <v/>
      </c>
      <c r="Q580" s="17" t="str">
        <f t="shared" si="41"/>
        <v/>
      </c>
      <c r="R580" s="17" t="str">
        <f t="shared" si="42"/>
        <v/>
      </c>
      <c r="S580" s="17">
        <f t="shared" si="43"/>
        <v>0</v>
      </c>
      <c r="T580" s="17">
        <f>IF(C580="9D6A","9D6A",IF(OR(AND(C580=9424,E580=16114),AND(E580=16114,C580=9434),AND(C580=4160,E580=16114)),"COMP",IF(AND(C580=4215,E580=16114),"MC",IF(E580="",F580,(VLOOKUP(C580,Type,9,0))))))</f>
        <v>0</v>
      </c>
    </row>
    <row r="581" spans="16:20" ht="15">
      <c r="P581" s="17" t="str">
        <f t="shared" si="44"/>
        <v/>
      </c>
      <c r="Q581" s="17" t="str">
        <f t="shared" si="41"/>
        <v/>
      </c>
      <c r="R581" s="17" t="str">
        <f t="shared" si="42"/>
        <v/>
      </c>
      <c r="S581" s="17">
        <f t="shared" si="43"/>
        <v>0</v>
      </c>
      <c r="T581" s="17">
        <f>IF(C581="9D6A","9D6A",IF(OR(AND(C581=9424,E581=16114),AND(E581=16114,C581=9434),AND(C581=4160,E581=16114)),"COMP",IF(AND(C581=4215,E581=16114),"MC",IF(E581="",F581,(VLOOKUP(C581,Type,9,0))))))</f>
        <v>0</v>
      </c>
    </row>
    <row r="582" spans="16:20" ht="15">
      <c r="P582" s="17" t="str">
        <f t="shared" si="44"/>
        <v/>
      </c>
      <c r="Q582" s="17" t="str">
        <f t="shared" si="41"/>
        <v/>
      </c>
      <c r="R582" s="17" t="str">
        <f t="shared" si="42"/>
        <v/>
      </c>
      <c r="S582" s="17">
        <f t="shared" si="43"/>
        <v>0</v>
      </c>
      <c r="T582" s="17">
        <f>IF(C582="9D6A","9D6A",IF(OR(AND(C582=9424,E582=16114),AND(E582=16114,C582=9434),AND(C582=4160,E582=16114)),"COMP",IF(AND(C582=4215,E582=16114),"MC",IF(E582="",F582,(VLOOKUP(C582,Type,9,0))))))</f>
        <v>0</v>
      </c>
    </row>
    <row r="583" spans="16:20" ht="15">
      <c r="P583" s="17" t="str">
        <f t="shared" si="44"/>
        <v/>
      </c>
      <c r="Q583" s="17" t="str">
        <f t="shared" si="41"/>
        <v/>
      </c>
      <c r="R583" s="17" t="str">
        <f t="shared" si="42"/>
        <v/>
      </c>
      <c r="S583" s="17">
        <f t="shared" si="43"/>
        <v>0</v>
      </c>
      <c r="T583" s="17">
        <f>IF(C583="9D6A","9D6A",IF(OR(AND(C583=9424,E583=16114),AND(E583=16114,C583=9434),AND(C583=4160,E583=16114)),"COMP",IF(AND(C583=4215,E583=16114),"MC",IF(E583="",F583,(VLOOKUP(C583,Type,9,0))))))</f>
        <v>0</v>
      </c>
    </row>
    <row r="584" spans="16:20" ht="15">
      <c r="P584" s="17" t="str">
        <f t="shared" si="44"/>
        <v/>
      </c>
      <c r="Q584" s="17" t="str">
        <f t="shared" si="41"/>
        <v/>
      </c>
      <c r="R584" s="17" t="str">
        <f t="shared" si="42"/>
        <v/>
      </c>
      <c r="S584" s="17">
        <f t="shared" si="43"/>
        <v>0</v>
      </c>
      <c r="T584" s="17">
        <f>IF(C584="9D6A","9D6A",IF(OR(AND(C584=9424,E584=16114),AND(E584=16114,C584=9434),AND(C584=4160,E584=16114)),"COMP",IF(AND(C584=4215,E584=16114),"MC",IF(E584="",F584,(VLOOKUP(C584,Type,9,0))))))</f>
        <v>0</v>
      </c>
    </row>
    <row r="585" spans="16:20" ht="15">
      <c r="P585" s="17" t="str">
        <f t="shared" si="44"/>
        <v/>
      </c>
      <c r="Q585" s="17" t="str">
        <f t="shared" si="41"/>
        <v/>
      </c>
      <c r="R585" s="17" t="str">
        <f t="shared" si="42"/>
        <v/>
      </c>
      <c r="S585" s="17">
        <f t="shared" si="43"/>
        <v>0</v>
      </c>
      <c r="T585" s="17">
        <f>IF(C585="9D6A","9D6A",IF(OR(AND(C585=9424,E585=16114),AND(E585=16114,C585=9434),AND(C585=4160,E585=16114)),"COMP",IF(AND(C585=4215,E585=16114),"MC",IF(E585="",F585,(VLOOKUP(C585,Type,9,0))))))</f>
        <v>0</v>
      </c>
    </row>
    <row r="586" spans="16:20" ht="15">
      <c r="P586" s="17" t="str">
        <f t="shared" si="44"/>
        <v/>
      </c>
      <c r="Q586" s="17" t="str">
        <f t="shared" si="41"/>
        <v/>
      </c>
      <c r="R586" s="17" t="str">
        <f t="shared" si="42"/>
        <v/>
      </c>
      <c r="S586" s="17">
        <f t="shared" si="43"/>
        <v>0</v>
      </c>
      <c r="T586" s="17">
        <f>IF(C586="9D6A","9D6A",IF(OR(AND(C586=9424,E586=16114),AND(E586=16114,C586=9434),AND(C586=4160,E586=16114)),"COMP",IF(AND(C586=4215,E586=16114),"MC",IF(E586="",F586,(VLOOKUP(C586,Type,9,0))))))</f>
        <v>0</v>
      </c>
    </row>
    <row r="587" spans="16:20" ht="15">
      <c r="P587" s="17" t="str">
        <f t="shared" si="44"/>
        <v/>
      </c>
      <c r="Q587" s="17" t="str">
        <f t="shared" si="41"/>
        <v/>
      </c>
      <c r="R587" s="17" t="str">
        <f t="shared" si="42"/>
        <v/>
      </c>
      <c r="S587" s="17">
        <f t="shared" si="43"/>
        <v>0</v>
      </c>
      <c r="T587" s="17">
        <f>IF(C587="9D6A","9D6A",IF(OR(AND(C587=9424,E587=16114),AND(E587=16114,C587=9434),AND(C587=4160,E587=16114)),"COMP",IF(AND(C587=4215,E587=16114),"MC",IF(E587="",F587,(VLOOKUP(C587,Type,9,0))))))</f>
        <v>0</v>
      </c>
    </row>
    <row r="588" spans="16:20" ht="15">
      <c r="P588" s="17" t="str">
        <f t="shared" si="44"/>
        <v/>
      </c>
      <c r="Q588" s="17" t="str">
        <f t="shared" si="41"/>
        <v/>
      </c>
      <c r="R588" s="17" t="str">
        <f t="shared" si="42"/>
        <v/>
      </c>
      <c r="S588" s="17">
        <f t="shared" si="43"/>
        <v>0</v>
      </c>
      <c r="T588" s="17">
        <f>IF(C588="9D6A","9D6A",IF(OR(AND(C588=9424,E588=16114),AND(E588=16114,C588=9434),AND(C588=4160,E588=16114)),"COMP",IF(AND(C588=4215,E588=16114),"MC",IF(E588="",F588,(VLOOKUP(C588,Type,9,0))))))</f>
        <v>0</v>
      </c>
    </row>
    <row r="589" spans="16:20" ht="15">
      <c r="P589" s="17" t="str">
        <f t="shared" si="44"/>
        <v/>
      </c>
      <c r="Q589" s="17" t="str">
        <f t="shared" si="41"/>
        <v/>
      </c>
      <c r="R589" s="17" t="str">
        <f t="shared" si="42"/>
        <v/>
      </c>
      <c r="S589" s="17">
        <f t="shared" si="43"/>
        <v>0</v>
      </c>
      <c r="T589" s="17">
        <f>IF(C589="9D6A","9D6A",IF(OR(AND(C589=9424,E589=16114),AND(E589=16114,C589=9434),AND(C589=4160,E589=16114)),"COMP",IF(AND(C589=4215,E589=16114),"MC",IF(E589="",F589,(VLOOKUP(C589,Type,9,0))))))</f>
        <v>0</v>
      </c>
    </row>
    <row r="590" spans="16:20" ht="15">
      <c r="P590" s="17" t="str">
        <f t="shared" si="44"/>
        <v/>
      </c>
      <c r="Q590" s="17" t="str">
        <f t="shared" si="41"/>
        <v/>
      </c>
      <c r="R590" s="17" t="str">
        <f t="shared" si="42"/>
        <v/>
      </c>
      <c r="S590" s="17">
        <f t="shared" si="43"/>
        <v>0</v>
      </c>
      <c r="T590" s="17">
        <f>IF(C590="9D6A","9D6A",IF(OR(AND(C590=9424,E590=16114),AND(E590=16114,C590=9434),AND(C590=4160,E590=16114)),"COMP",IF(AND(C590=4215,E590=16114),"MC",IF(E590="",F590,(VLOOKUP(C590,Type,9,0))))))</f>
        <v>0</v>
      </c>
    </row>
    <row r="591" spans="16:20" ht="15">
      <c r="P591" s="17" t="str">
        <f t="shared" si="44"/>
        <v/>
      </c>
      <c r="Q591" s="17" t="str">
        <f t="shared" si="41"/>
        <v/>
      </c>
      <c r="R591" s="17" t="str">
        <f t="shared" si="42"/>
        <v/>
      </c>
      <c r="S591" s="17">
        <f t="shared" si="43"/>
        <v>0</v>
      </c>
      <c r="T591" s="17">
        <f>IF(C591="9D6A","9D6A",IF(OR(AND(C591=9424,E591=16114),AND(E591=16114,C591=9434),AND(C591=4160,E591=16114)),"COMP",IF(AND(C591=4215,E591=16114),"MC",IF(E591="",F591,(VLOOKUP(C591,Type,9,0))))))</f>
        <v>0</v>
      </c>
    </row>
    <row r="592" spans="16:20" ht="15">
      <c r="P592" s="17" t="str">
        <f t="shared" si="44"/>
        <v/>
      </c>
      <c r="Q592" s="17" t="str">
        <f t="shared" si="41"/>
        <v/>
      </c>
      <c r="R592" s="17" t="str">
        <f t="shared" si="42"/>
        <v/>
      </c>
      <c r="S592" s="17">
        <f t="shared" si="43"/>
        <v>0</v>
      </c>
      <c r="T592" s="17">
        <f>IF(C592="9D6A","9D6A",IF(OR(AND(C592=9424,E592=16114),AND(E592=16114,C592=9434),AND(C592=4160,E592=16114)),"COMP",IF(AND(C592=4215,E592=16114),"MC",IF(E592="",F592,(VLOOKUP(C592,Type,9,0))))))</f>
        <v>0</v>
      </c>
    </row>
    <row r="593" spans="16:20" ht="15">
      <c r="P593" s="17" t="str">
        <f t="shared" si="44"/>
        <v/>
      </c>
      <c r="Q593" s="17" t="str">
        <f t="shared" si="41"/>
        <v/>
      </c>
      <c r="R593" s="17" t="str">
        <f t="shared" si="42"/>
        <v/>
      </c>
      <c r="S593" s="17">
        <f t="shared" si="43"/>
        <v>0</v>
      </c>
      <c r="T593" s="17">
        <f>IF(C593="9D6A","9D6A",IF(OR(AND(C593=9424,E593=16114),AND(E593=16114,C593=9434),AND(C593=4160,E593=16114)),"COMP",IF(AND(C593=4215,E593=16114),"MC",IF(E593="",F593,(VLOOKUP(C593,Type,9,0))))))</f>
        <v>0</v>
      </c>
    </row>
    <row r="594" spans="16:20" ht="15">
      <c r="P594" s="17" t="str">
        <f t="shared" si="44"/>
        <v/>
      </c>
      <c r="Q594" s="17" t="str">
        <f t="shared" si="41"/>
        <v/>
      </c>
      <c r="R594" s="17" t="str">
        <f t="shared" si="42"/>
        <v/>
      </c>
      <c r="S594" s="17">
        <f t="shared" si="43"/>
        <v>0</v>
      </c>
      <c r="T594" s="17">
        <f>IF(C594="9D6A","9D6A",IF(OR(AND(C594=9424,E594=16114),AND(E594=16114,C594=9434),AND(C594=4160,E594=16114)),"COMP",IF(AND(C594=4215,E594=16114),"MC",IF(E594="",F594,(VLOOKUP(C594,Type,9,0))))))</f>
        <v>0</v>
      </c>
    </row>
    <row r="595" spans="16:20" ht="15">
      <c r="P595" s="17" t="str">
        <f t="shared" si="44"/>
        <v/>
      </c>
      <c r="Q595" s="17" t="str">
        <f t="shared" si="41"/>
        <v/>
      </c>
      <c r="R595" s="17" t="str">
        <f t="shared" si="42"/>
        <v/>
      </c>
      <c r="S595" s="17">
        <f t="shared" si="43"/>
        <v>0</v>
      </c>
      <c r="T595" s="17">
        <f>IF(C595="9D6A","9D6A",IF(OR(AND(C595=9424,E595=16114),AND(E595=16114,C595=9434),AND(C595=4160,E595=16114)),"COMP",IF(AND(C595=4215,E595=16114),"MC",IF(E595="",F595,(VLOOKUP(C595,Type,9,0))))))</f>
        <v>0</v>
      </c>
    </row>
    <row r="596" spans="16:20" ht="15">
      <c r="P596" s="17" t="str">
        <f t="shared" si="44"/>
        <v/>
      </c>
      <c r="Q596" s="17" t="str">
        <f t="shared" si="41"/>
        <v/>
      </c>
      <c r="R596" s="17" t="str">
        <f t="shared" si="42"/>
        <v/>
      </c>
      <c r="S596" s="17">
        <f t="shared" si="43"/>
        <v>0</v>
      </c>
      <c r="T596" s="17">
        <f>IF(C596="9D6A","9D6A",IF(OR(AND(C596=9424,E596=16114),AND(E596=16114,C596=9434),AND(C596=4160,E596=16114)),"COMP",IF(AND(C596=4215,E596=16114),"MC",IF(E596="",F596,(VLOOKUP(C596,Type,9,0))))))</f>
        <v>0</v>
      </c>
    </row>
    <row r="597" spans="16:20" ht="15">
      <c r="P597" s="17" t="str">
        <f t="shared" si="44"/>
        <v/>
      </c>
      <c r="Q597" s="17" t="str">
        <f t="shared" si="41"/>
        <v/>
      </c>
      <c r="R597" s="17" t="str">
        <f t="shared" si="42"/>
        <v/>
      </c>
      <c r="S597" s="17">
        <f t="shared" si="43"/>
        <v>0</v>
      </c>
      <c r="T597" s="17">
        <f>IF(C597="9D6A","9D6A",IF(OR(AND(C597=9424,E597=16114),AND(E597=16114,C597=9434),AND(C597=4160,E597=16114)),"COMP",IF(AND(C597=4215,E597=16114),"MC",IF(E597="",F597,(VLOOKUP(C597,Type,9,0))))))</f>
        <v>0</v>
      </c>
    </row>
    <row r="598" spans="16:20" ht="15">
      <c r="P598" s="17" t="str">
        <f t="shared" si="44"/>
        <v/>
      </c>
      <c r="Q598" s="17" t="str">
        <f t="shared" si="41"/>
        <v/>
      </c>
      <c r="R598" s="17" t="str">
        <f t="shared" si="42"/>
        <v/>
      </c>
      <c r="S598" s="17">
        <f t="shared" si="43"/>
        <v>0</v>
      </c>
      <c r="T598" s="17">
        <f>IF(C598="9D6A","9D6A",IF(OR(AND(C598=9424,E598=16114),AND(E598=16114,C598=9434),AND(C598=4160,E598=16114)),"COMP",IF(AND(C598=4215,E598=16114),"MC",IF(E598="",F598,(VLOOKUP(C598,Type,9,0))))))</f>
        <v>0</v>
      </c>
    </row>
    <row r="599" spans="16:20" ht="15">
      <c r="P599" s="17" t="str">
        <f t="shared" si="44"/>
        <v/>
      </c>
      <c r="Q599" s="17" t="str">
        <f t="shared" si="41"/>
        <v/>
      </c>
      <c r="R599" s="17" t="str">
        <f t="shared" si="42"/>
        <v/>
      </c>
      <c r="S599" s="17">
        <f t="shared" si="43"/>
        <v>0</v>
      </c>
      <c r="T599" s="17">
        <f>IF(C599="9D6A","9D6A",IF(OR(AND(C599=9424,E599=16114),AND(E599=16114,C599=9434),AND(C599=4160,E599=16114)),"COMP",IF(AND(C599=4215,E599=16114),"MC",IF(E599="",F599,(VLOOKUP(C599,Type,9,0))))))</f>
        <v>0</v>
      </c>
    </row>
    <row r="600" spans="16:20" ht="15">
      <c r="P600" s="17" t="str">
        <f t="shared" si="44"/>
        <v/>
      </c>
      <c r="Q600" s="17" t="str">
        <f t="shared" si="41"/>
        <v/>
      </c>
      <c r="R600" s="17" t="str">
        <f t="shared" si="42"/>
        <v/>
      </c>
      <c r="S600" s="17">
        <f t="shared" si="43"/>
        <v>0</v>
      </c>
      <c r="T600" s="17">
        <f>IF(C600="9D6A","9D6A",IF(OR(AND(C600=9424,E600=16114),AND(E600=16114,C600=9434),AND(C600=4160,E600=16114)),"COMP",IF(AND(C600=4215,E600=16114),"MC",IF(E600="",F600,(VLOOKUP(C600,Type,9,0))))))</f>
        <v>0</v>
      </c>
    </row>
    <row r="601" spans="16:20" ht="15">
      <c r="P601" s="17" t="str">
        <f t="shared" si="44"/>
        <v/>
      </c>
      <c r="Q601" s="17" t="str">
        <f t="shared" si="41"/>
        <v/>
      </c>
      <c r="R601" s="17" t="str">
        <f t="shared" si="42"/>
        <v/>
      </c>
      <c r="S601" s="17">
        <f t="shared" si="43"/>
        <v>0</v>
      </c>
      <c r="T601" s="17">
        <f>IF(C601="9D6A","9D6A",IF(OR(AND(C601=9424,E601=16114),AND(E601=16114,C601=9434),AND(C601=4160,E601=16114)),"COMP",IF(AND(C601=4215,E601=16114),"MC",IF(E601="",F601,(VLOOKUP(C601,Type,9,0))))))</f>
        <v>0</v>
      </c>
    </row>
    <row r="602" spans="16:20" ht="15">
      <c r="P602" s="17" t="str">
        <f t="shared" si="44"/>
        <v/>
      </c>
      <c r="Q602" s="17" t="str">
        <f t="shared" si="41"/>
        <v/>
      </c>
      <c r="R602" s="17" t="str">
        <f t="shared" si="42"/>
        <v/>
      </c>
      <c r="S602" s="17">
        <f t="shared" si="43"/>
        <v>0</v>
      </c>
      <c r="T602" s="17">
        <f>IF(C602="9D6A","9D6A",IF(OR(AND(C602=9424,E602=16114),AND(E602=16114,C602=9434),AND(C602=4160,E602=16114)),"COMP",IF(AND(C602=4215,E602=16114),"MC",IF(E602="",F602,(VLOOKUP(C602,Type,9,0))))))</f>
        <v>0</v>
      </c>
    </row>
    <row r="603" spans="16:20" ht="15">
      <c r="P603" s="17" t="str">
        <f t="shared" si="44"/>
        <v/>
      </c>
      <c r="Q603" s="17" t="str">
        <f t="shared" si="41"/>
        <v/>
      </c>
      <c r="R603" s="17" t="str">
        <f t="shared" si="42"/>
        <v/>
      </c>
      <c r="S603" s="17">
        <f t="shared" si="43"/>
        <v>0</v>
      </c>
      <c r="T603" s="17">
        <f>IF(C603="9D6A","9D6A",IF(OR(AND(C603=9424,E603=16114),AND(E603=16114,C603=9434),AND(C603=4160,E603=16114)),"COMP",IF(AND(C603=4215,E603=16114),"MC",IF(E603="",F603,(VLOOKUP(C603,Type,9,0))))))</f>
        <v>0</v>
      </c>
    </row>
    <row r="604" spans="16:20" ht="15">
      <c r="P604" s="17" t="str">
        <f t="shared" si="44"/>
        <v/>
      </c>
      <c r="Q604" s="17" t="str">
        <f aca="true" t="shared" si="45" ref="Q604:Q667">IF(H604="D",I604,"")</f>
        <v/>
      </c>
      <c r="R604" s="17" t="str">
        <f aca="true" t="shared" si="46" ref="R604:R667">IF(H604="C",I604,"")</f>
        <v/>
      </c>
      <c r="S604" s="17">
        <f aca="true" t="shared" si="47" ref="S604:S667">_xlfn.NUMBERVALUE(R604)-_xlfn.NUMBERVALUE(Q604)</f>
        <v>0</v>
      </c>
      <c r="T604" s="17">
        <f>IF(C604="9D6A","9D6A",IF(OR(AND(C604=9424,E604=16114),AND(E604=16114,C604=9434),AND(C604=4160,E604=16114)),"COMP",IF(AND(C604=4215,E604=16114),"MC",IF(E604="",F604,(VLOOKUP(C604,Type,9,0))))))</f>
        <v>0</v>
      </c>
    </row>
    <row r="605" spans="16:20" ht="15">
      <c r="P605" s="17" t="str">
        <f t="shared" si="44"/>
        <v/>
      </c>
      <c r="Q605" s="17" t="str">
        <f t="shared" si="45"/>
        <v/>
      </c>
      <c r="R605" s="17" t="str">
        <f t="shared" si="46"/>
        <v/>
      </c>
      <c r="S605" s="17">
        <f t="shared" si="47"/>
        <v>0</v>
      </c>
      <c r="T605" s="17">
        <f>IF(C605="9D6A","9D6A",IF(OR(AND(C605=9424,E605=16114),AND(E605=16114,C605=9434),AND(C605=4160,E605=16114)),"COMP",IF(AND(C605=4215,E605=16114),"MC",IF(E605="",F605,(VLOOKUP(C605,Type,9,0))))))</f>
        <v>0</v>
      </c>
    </row>
    <row r="606" spans="16:20" ht="15">
      <c r="P606" s="17" t="str">
        <f t="shared" si="44"/>
        <v/>
      </c>
      <c r="Q606" s="17" t="str">
        <f t="shared" si="45"/>
        <v/>
      </c>
      <c r="R606" s="17" t="str">
        <f t="shared" si="46"/>
        <v/>
      </c>
      <c r="S606" s="17">
        <f t="shared" si="47"/>
        <v>0</v>
      </c>
      <c r="T606" s="17">
        <f>IF(C606="9D6A","9D6A",IF(OR(AND(C606=9424,E606=16114),AND(E606=16114,C606=9434),AND(C606=4160,E606=16114)),"COMP",IF(AND(C606=4215,E606=16114),"MC",IF(E606="",F606,(VLOOKUP(C606,Type,9,0))))))</f>
        <v>0</v>
      </c>
    </row>
    <row r="607" spans="16:20" ht="15">
      <c r="P607" s="17" t="str">
        <f t="shared" si="44"/>
        <v/>
      </c>
      <c r="Q607" s="17" t="str">
        <f t="shared" si="45"/>
        <v/>
      </c>
      <c r="R607" s="17" t="str">
        <f t="shared" si="46"/>
        <v/>
      </c>
      <c r="S607" s="17">
        <f t="shared" si="47"/>
        <v>0</v>
      </c>
      <c r="T607" s="17">
        <f>IF(C607="9D6A","9D6A",IF(OR(AND(C607=9424,E607=16114),AND(E607=16114,C607=9434),AND(C607=4160,E607=16114)),"COMP",IF(AND(C607=4215,E607=16114),"MC",IF(E607="",F607,(VLOOKUP(C607,Type,9,0))))))</f>
        <v>0</v>
      </c>
    </row>
    <row r="608" spans="16:20" ht="15">
      <c r="P608" s="17" t="str">
        <f t="shared" si="44"/>
        <v/>
      </c>
      <c r="Q608" s="17" t="str">
        <f t="shared" si="45"/>
        <v/>
      </c>
      <c r="R608" s="17" t="str">
        <f t="shared" si="46"/>
        <v/>
      </c>
      <c r="S608" s="17">
        <f t="shared" si="47"/>
        <v>0</v>
      </c>
      <c r="T608" s="17">
        <f>IF(C608="9D6A","9D6A",IF(OR(AND(C608=9424,E608=16114),AND(E608=16114,C608=9434),AND(C608=4160,E608=16114)),"COMP",IF(AND(C608=4215,E608=16114),"MC",IF(E608="",F608,(VLOOKUP(C608,Type,9,0))))))</f>
        <v>0</v>
      </c>
    </row>
    <row r="609" spans="16:20" ht="15">
      <c r="P609" s="17" t="str">
        <f t="shared" si="44"/>
        <v/>
      </c>
      <c r="Q609" s="17" t="str">
        <f t="shared" si="45"/>
        <v/>
      </c>
      <c r="R609" s="17" t="str">
        <f t="shared" si="46"/>
        <v/>
      </c>
      <c r="S609" s="17">
        <f t="shared" si="47"/>
        <v>0</v>
      </c>
      <c r="T609" s="17">
        <f>IF(C609="9D6A","9D6A",IF(OR(AND(C609=9424,E609=16114),AND(E609=16114,C609=9434),AND(C609=4160,E609=16114)),"COMP",IF(AND(C609=4215,E609=16114),"MC",IF(E609="",F609,(VLOOKUP(C609,Type,9,0))))))</f>
        <v>0</v>
      </c>
    </row>
    <row r="610" spans="16:20" ht="15">
      <c r="P610" s="17" t="str">
        <f t="shared" si="44"/>
        <v/>
      </c>
      <c r="Q610" s="17" t="str">
        <f t="shared" si="45"/>
        <v/>
      </c>
      <c r="R610" s="17" t="str">
        <f t="shared" si="46"/>
        <v/>
      </c>
      <c r="S610" s="17">
        <f t="shared" si="47"/>
        <v>0</v>
      </c>
      <c r="T610" s="17">
        <f>IF(C610="9D6A","9D6A",IF(OR(AND(C610=9424,E610=16114),AND(E610=16114,C610=9434),AND(C610=4160,E610=16114)),"COMP",IF(AND(C610=4215,E610=16114),"MC",IF(E610="",F610,(VLOOKUP(C610,Type,9,0))))))</f>
        <v>0</v>
      </c>
    </row>
    <row r="611" spans="16:20" ht="15">
      <c r="P611" s="17" t="str">
        <f t="shared" si="44"/>
        <v/>
      </c>
      <c r="Q611" s="17" t="str">
        <f t="shared" si="45"/>
        <v/>
      </c>
      <c r="R611" s="17" t="str">
        <f t="shared" si="46"/>
        <v/>
      </c>
      <c r="S611" s="17">
        <f t="shared" si="47"/>
        <v>0</v>
      </c>
      <c r="T611" s="17">
        <f>IF(C611="9D6A","9D6A",IF(OR(AND(C611=9424,E611=16114),AND(E611=16114,C611=9434),AND(C611=4160,E611=16114)),"COMP",IF(AND(C611=4215,E611=16114),"MC",IF(E611="",F611,(VLOOKUP(C611,Type,9,0))))))</f>
        <v>0</v>
      </c>
    </row>
    <row r="612" spans="16:20" ht="15">
      <c r="P612" s="17" t="str">
        <f t="shared" si="44"/>
        <v/>
      </c>
      <c r="Q612" s="17" t="str">
        <f t="shared" si="45"/>
        <v/>
      </c>
      <c r="R612" s="17" t="str">
        <f t="shared" si="46"/>
        <v/>
      </c>
      <c r="S612" s="17">
        <f t="shared" si="47"/>
        <v>0</v>
      </c>
      <c r="T612" s="17">
        <f>IF(C612="9D6A","9D6A",IF(OR(AND(C612=9424,E612=16114),AND(E612=16114,C612=9434),AND(C612=4160,E612=16114)),"COMP",IF(AND(C612=4215,E612=16114),"MC",IF(E612="",F612,(VLOOKUP(C612,Type,9,0))))))</f>
        <v>0</v>
      </c>
    </row>
    <row r="613" spans="16:20" ht="15">
      <c r="P613" s="17" t="str">
        <f t="shared" si="44"/>
        <v/>
      </c>
      <c r="Q613" s="17" t="str">
        <f t="shared" si="45"/>
        <v/>
      </c>
      <c r="R613" s="17" t="str">
        <f t="shared" si="46"/>
        <v/>
      </c>
      <c r="S613" s="17">
        <f t="shared" si="47"/>
        <v>0</v>
      </c>
      <c r="T613" s="17">
        <f>IF(C613="9D6A","9D6A",IF(OR(AND(C613=9424,E613=16114),AND(E613=16114,C613=9434),AND(C613=4160,E613=16114)),"COMP",IF(AND(C613=4215,E613=16114),"MC",IF(E613="",F613,(VLOOKUP(C613,Type,9,0))))))</f>
        <v>0</v>
      </c>
    </row>
    <row r="614" spans="16:20" ht="15">
      <c r="P614" s="17" t="str">
        <f t="shared" si="44"/>
        <v/>
      </c>
      <c r="Q614" s="17" t="str">
        <f t="shared" si="45"/>
        <v/>
      </c>
      <c r="R614" s="17" t="str">
        <f t="shared" si="46"/>
        <v/>
      </c>
      <c r="S614" s="17">
        <f t="shared" si="47"/>
        <v>0</v>
      </c>
      <c r="T614" s="17">
        <f>IF(C614="9D6A","9D6A",IF(OR(AND(C614=9424,E614=16114),AND(E614=16114,C614=9434),AND(C614=4160,E614=16114)),"COMP",IF(AND(C614=4215,E614=16114),"MC",IF(E614="",F614,(VLOOKUP(C614,Type,9,0))))))</f>
        <v>0</v>
      </c>
    </row>
    <row r="615" spans="16:20" ht="15">
      <c r="P615" s="17" t="str">
        <f t="shared" si="44"/>
        <v/>
      </c>
      <c r="Q615" s="17" t="str">
        <f t="shared" si="45"/>
        <v/>
      </c>
      <c r="R615" s="17" t="str">
        <f t="shared" si="46"/>
        <v/>
      </c>
      <c r="S615" s="17">
        <f t="shared" si="47"/>
        <v>0</v>
      </c>
      <c r="T615" s="17">
        <f>IF(C615="9D6A","9D6A",IF(OR(AND(C615=9424,E615=16114),AND(E615=16114,C615=9434),AND(C615=4160,E615=16114)),"COMP",IF(AND(C615=4215,E615=16114),"MC",IF(E615="",F615,(VLOOKUP(C615,Type,9,0))))))</f>
        <v>0</v>
      </c>
    </row>
    <row r="616" spans="16:20" ht="15">
      <c r="P616" s="17" t="str">
        <f t="shared" si="44"/>
        <v/>
      </c>
      <c r="Q616" s="17" t="str">
        <f t="shared" si="45"/>
        <v/>
      </c>
      <c r="R616" s="17" t="str">
        <f t="shared" si="46"/>
        <v/>
      </c>
      <c r="S616" s="17">
        <f t="shared" si="47"/>
        <v>0</v>
      </c>
      <c r="T616" s="17">
        <f>IF(C616="9D6A","9D6A",IF(OR(AND(C616=9424,E616=16114),AND(E616=16114,C616=9434),AND(C616=4160,E616=16114)),"COMP",IF(AND(C616=4215,E616=16114),"MC",IF(E616="",F616,(VLOOKUP(C616,Type,9,0))))))</f>
        <v>0</v>
      </c>
    </row>
    <row r="617" spans="16:20" ht="15">
      <c r="P617" s="17" t="str">
        <f t="shared" si="44"/>
        <v/>
      </c>
      <c r="Q617" s="17" t="str">
        <f t="shared" si="45"/>
        <v/>
      </c>
      <c r="R617" s="17" t="str">
        <f t="shared" si="46"/>
        <v/>
      </c>
      <c r="S617" s="17">
        <f t="shared" si="47"/>
        <v>0</v>
      </c>
      <c r="T617" s="17">
        <f>IF(C617="9D6A","9D6A",IF(OR(AND(C617=9424,E617=16114),AND(E617=16114,C617=9434),AND(C617=4160,E617=16114)),"COMP",IF(AND(C617=4215,E617=16114),"MC",IF(E617="",F617,(VLOOKUP(C617,Type,9,0))))))</f>
        <v>0</v>
      </c>
    </row>
    <row r="618" spans="16:20" ht="15">
      <c r="P618" s="17" t="str">
        <f t="shared" si="44"/>
        <v/>
      </c>
      <c r="Q618" s="17" t="str">
        <f t="shared" si="45"/>
        <v/>
      </c>
      <c r="R618" s="17" t="str">
        <f t="shared" si="46"/>
        <v/>
      </c>
      <c r="S618" s="17">
        <f t="shared" si="47"/>
        <v>0</v>
      </c>
      <c r="T618" s="17">
        <f>IF(C618="9D6A","9D6A",IF(OR(AND(C618=9424,E618=16114),AND(E618=16114,C618=9434),AND(C618=4160,E618=16114)),"COMP",IF(AND(C618=4215,E618=16114),"MC",IF(E618="",F618,(VLOOKUP(C618,Type,9,0))))))</f>
        <v>0</v>
      </c>
    </row>
    <row r="619" spans="16:20" ht="15">
      <c r="P619" s="17" t="str">
        <f t="shared" si="44"/>
        <v/>
      </c>
      <c r="Q619" s="17" t="str">
        <f t="shared" si="45"/>
        <v/>
      </c>
      <c r="R619" s="17" t="str">
        <f t="shared" si="46"/>
        <v/>
      </c>
      <c r="S619" s="17">
        <f t="shared" si="47"/>
        <v>0</v>
      </c>
      <c r="T619" s="17">
        <f>IF(C619="9D6A","9D6A",IF(OR(AND(C619=9424,E619=16114),AND(E619=16114,C619=9434),AND(C619=4160,E619=16114)),"COMP",IF(AND(C619=4215,E619=16114),"MC",IF(E619="",F619,(VLOOKUP(C619,Type,9,0))))))</f>
        <v>0</v>
      </c>
    </row>
    <row r="620" spans="16:20" ht="15">
      <c r="P620" s="17" t="str">
        <f t="shared" si="44"/>
        <v/>
      </c>
      <c r="Q620" s="17" t="str">
        <f t="shared" si="45"/>
        <v/>
      </c>
      <c r="R620" s="17" t="str">
        <f t="shared" si="46"/>
        <v/>
      </c>
      <c r="S620" s="17">
        <f t="shared" si="47"/>
        <v>0</v>
      </c>
      <c r="T620" s="17">
        <f>IF(C620="9D6A","9D6A",IF(OR(AND(C620=9424,E620=16114),AND(E620=16114,C620=9434),AND(C620=4160,E620=16114)),"COMP",IF(AND(C620=4215,E620=16114),"MC",IF(E620="",F620,(VLOOKUP(C620,Type,9,0))))))</f>
        <v>0</v>
      </c>
    </row>
    <row r="621" spans="16:20" ht="15">
      <c r="P621" s="17" t="str">
        <f t="shared" si="44"/>
        <v/>
      </c>
      <c r="Q621" s="17" t="str">
        <f t="shared" si="45"/>
        <v/>
      </c>
      <c r="R621" s="17" t="str">
        <f t="shared" si="46"/>
        <v/>
      </c>
      <c r="S621" s="17">
        <f t="shared" si="47"/>
        <v>0</v>
      </c>
      <c r="T621" s="17">
        <f>IF(C621="9D6A","9D6A",IF(OR(AND(C621=9424,E621=16114),AND(E621=16114,C621=9434),AND(C621=4160,E621=16114)),"COMP",IF(AND(C621=4215,E621=16114),"MC",IF(E621="",F621,(VLOOKUP(C621,Type,9,0))))))</f>
        <v>0</v>
      </c>
    </row>
    <row r="622" spans="16:20" ht="15">
      <c r="P622" s="17" t="str">
        <f t="shared" si="44"/>
        <v/>
      </c>
      <c r="Q622" s="17" t="str">
        <f t="shared" si="45"/>
        <v/>
      </c>
      <c r="R622" s="17" t="str">
        <f t="shared" si="46"/>
        <v/>
      </c>
      <c r="S622" s="17">
        <f t="shared" si="47"/>
        <v>0</v>
      </c>
      <c r="T622" s="17">
        <f>IF(C622="9D6A","9D6A",IF(OR(AND(C622=9424,E622=16114),AND(E622=16114,C622=9434),AND(C622=4160,E622=16114)),"COMP",IF(AND(C622=4215,E622=16114),"MC",IF(E622="",F622,(VLOOKUP(C622,Type,9,0))))))</f>
        <v>0</v>
      </c>
    </row>
    <row r="623" spans="16:20" ht="15">
      <c r="P623" s="17" t="str">
        <f t="shared" si="44"/>
        <v/>
      </c>
      <c r="Q623" s="17" t="str">
        <f t="shared" si="45"/>
        <v/>
      </c>
      <c r="R623" s="17" t="str">
        <f t="shared" si="46"/>
        <v/>
      </c>
      <c r="S623" s="17">
        <f t="shared" si="47"/>
        <v>0</v>
      </c>
      <c r="T623" s="17">
        <f>IF(C623="9D6A","9D6A",IF(OR(AND(C623=9424,E623=16114),AND(E623=16114,C623=9434),AND(C623=4160,E623=16114)),"COMP",IF(AND(C623=4215,E623=16114),"MC",IF(E623="",F623,(VLOOKUP(C623,Type,9,0))))))</f>
        <v>0</v>
      </c>
    </row>
    <row r="624" spans="16:20" ht="15">
      <c r="P624" s="17" t="str">
        <f t="shared" si="44"/>
        <v/>
      </c>
      <c r="Q624" s="17" t="str">
        <f t="shared" si="45"/>
        <v/>
      </c>
      <c r="R624" s="17" t="str">
        <f t="shared" si="46"/>
        <v/>
      </c>
      <c r="S624" s="17">
        <f t="shared" si="47"/>
        <v>0</v>
      </c>
      <c r="T624" s="17">
        <f>IF(C624="9D6A","9D6A",IF(OR(AND(C624=9424,E624=16114),AND(E624=16114,C624=9434),AND(C624=4160,E624=16114)),"COMP",IF(AND(C624=4215,E624=16114),"MC",IF(E624="",F624,(VLOOKUP(C624,Type,9,0))))))</f>
        <v>0</v>
      </c>
    </row>
    <row r="625" spans="16:20" ht="15">
      <c r="P625" s="17" t="str">
        <f t="shared" si="44"/>
        <v/>
      </c>
      <c r="Q625" s="17" t="str">
        <f t="shared" si="45"/>
        <v/>
      </c>
      <c r="R625" s="17" t="str">
        <f t="shared" si="46"/>
        <v/>
      </c>
      <c r="S625" s="17">
        <f t="shared" si="47"/>
        <v>0</v>
      </c>
      <c r="T625" s="17">
        <f>IF(C625="9D6A","9D6A",IF(OR(AND(C625=9424,E625=16114),AND(E625=16114,C625=9434),AND(C625=4160,E625=16114)),"COMP",IF(AND(C625=4215,E625=16114),"MC",IF(E625="",F625,(VLOOKUP(C625,Type,9,0))))))</f>
        <v>0</v>
      </c>
    </row>
    <row r="626" spans="16:20" ht="15">
      <c r="P626" s="17" t="str">
        <f t="shared" si="44"/>
        <v/>
      </c>
      <c r="Q626" s="17" t="str">
        <f t="shared" si="45"/>
        <v/>
      </c>
      <c r="R626" s="17" t="str">
        <f t="shared" si="46"/>
        <v/>
      </c>
      <c r="S626" s="17">
        <f t="shared" si="47"/>
        <v>0</v>
      </c>
      <c r="T626" s="17">
        <f>IF(C626="9D6A","9D6A",IF(OR(AND(C626=9424,E626=16114),AND(E626=16114,C626=9434),AND(C626=4160,E626=16114)),"COMP",IF(AND(C626=4215,E626=16114),"MC",IF(E626="",F626,(VLOOKUP(C626,Type,9,0))))))</f>
        <v>0</v>
      </c>
    </row>
    <row r="627" spans="16:20" ht="15">
      <c r="P627" s="17" t="str">
        <f t="shared" si="44"/>
        <v/>
      </c>
      <c r="Q627" s="17" t="str">
        <f t="shared" si="45"/>
        <v/>
      </c>
      <c r="R627" s="17" t="str">
        <f t="shared" si="46"/>
        <v/>
      </c>
      <c r="S627" s="17">
        <f t="shared" si="47"/>
        <v>0</v>
      </c>
      <c r="T627" s="17">
        <f>IF(C627="9D6A","9D6A",IF(OR(AND(C627=9424,E627=16114),AND(E627=16114,C627=9434),AND(C627=4160,E627=16114)),"COMP",IF(AND(C627=4215,E627=16114),"MC",IF(E627="",F627,(VLOOKUP(C627,Type,9,0))))))</f>
        <v>0</v>
      </c>
    </row>
    <row r="628" spans="16:20" ht="15">
      <c r="P628" s="17" t="str">
        <f t="shared" si="44"/>
        <v/>
      </c>
      <c r="Q628" s="17" t="str">
        <f t="shared" si="45"/>
        <v/>
      </c>
      <c r="R628" s="17" t="str">
        <f t="shared" si="46"/>
        <v/>
      </c>
      <c r="S628" s="17">
        <f t="shared" si="47"/>
        <v>0</v>
      </c>
      <c r="T628" s="17">
        <f>IF(C628="9D6A","9D6A",IF(OR(AND(C628=9424,E628=16114),AND(E628=16114,C628=9434),AND(C628=4160,E628=16114)),"COMP",IF(AND(C628=4215,E628=16114),"MC",IF(E628="",F628,(VLOOKUP(C628,Type,9,0))))))</f>
        <v>0</v>
      </c>
    </row>
    <row r="629" spans="16:20" ht="15">
      <c r="P629" s="17" t="str">
        <f t="shared" si="44"/>
        <v/>
      </c>
      <c r="Q629" s="17" t="str">
        <f t="shared" si="45"/>
        <v/>
      </c>
      <c r="R629" s="17" t="str">
        <f t="shared" si="46"/>
        <v/>
      </c>
      <c r="S629" s="17">
        <f t="shared" si="47"/>
        <v>0</v>
      </c>
      <c r="T629" s="17">
        <f>IF(C629="9D6A","9D6A",IF(OR(AND(C629=9424,E629=16114),AND(E629=16114,C629=9434),AND(C629=4160,E629=16114)),"COMP",IF(AND(C629=4215,E629=16114),"MC",IF(E629="",F629,(VLOOKUP(C629,Type,9,0))))))</f>
        <v>0</v>
      </c>
    </row>
    <row r="630" spans="16:20" ht="15">
      <c r="P630" s="17" t="str">
        <f t="shared" si="44"/>
        <v/>
      </c>
      <c r="Q630" s="17" t="str">
        <f t="shared" si="45"/>
        <v/>
      </c>
      <c r="R630" s="17" t="str">
        <f t="shared" si="46"/>
        <v/>
      </c>
      <c r="S630" s="17">
        <f t="shared" si="47"/>
        <v>0</v>
      </c>
      <c r="T630" s="17">
        <f>IF(C630="9D6A","9D6A",IF(OR(AND(C630=9424,E630=16114),AND(E630=16114,C630=9434),AND(C630=4160,E630=16114)),"COMP",IF(AND(C630=4215,E630=16114),"MC",IF(E630="",F630,(VLOOKUP(C630,Type,9,0))))))</f>
        <v>0</v>
      </c>
    </row>
    <row r="631" spans="16:20" ht="15">
      <c r="P631" s="17" t="str">
        <f t="shared" si="44"/>
        <v/>
      </c>
      <c r="Q631" s="17" t="str">
        <f t="shared" si="45"/>
        <v/>
      </c>
      <c r="R631" s="17" t="str">
        <f t="shared" si="46"/>
        <v/>
      </c>
      <c r="S631" s="17">
        <f t="shared" si="47"/>
        <v>0</v>
      </c>
      <c r="T631" s="17">
        <f>IF(C631="9D6A","9D6A",IF(OR(AND(C631=9424,E631=16114),AND(E631=16114,C631=9434),AND(C631=4160,E631=16114)),"COMP",IF(AND(C631=4215,E631=16114),"MC",IF(E631="",F631,(VLOOKUP(C631,Type,9,0))))))</f>
        <v>0</v>
      </c>
    </row>
    <row r="632" spans="16:20" ht="15">
      <c r="P632" s="17" t="str">
        <f t="shared" si="44"/>
        <v/>
      </c>
      <c r="Q632" s="17" t="str">
        <f t="shared" si="45"/>
        <v/>
      </c>
      <c r="R632" s="17" t="str">
        <f t="shared" si="46"/>
        <v/>
      </c>
      <c r="S632" s="17">
        <f t="shared" si="47"/>
        <v>0</v>
      </c>
      <c r="T632" s="17">
        <f>IF(C632="9D6A","9D6A",IF(OR(AND(C632=9424,E632=16114),AND(E632=16114,C632=9434),AND(C632=4160,E632=16114)),"COMP",IF(AND(C632=4215,E632=16114),"MC",IF(E632="",F632,(VLOOKUP(C632,Type,9,0))))))</f>
        <v>0</v>
      </c>
    </row>
    <row r="633" spans="16:20" ht="15">
      <c r="P633" s="17" t="str">
        <f t="shared" si="44"/>
        <v/>
      </c>
      <c r="Q633" s="17" t="str">
        <f t="shared" si="45"/>
        <v/>
      </c>
      <c r="R633" s="17" t="str">
        <f t="shared" si="46"/>
        <v/>
      </c>
      <c r="S633" s="17">
        <f t="shared" si="47"/>
        <v>0</v>
      </c>
      <c r="T633" s="17">
        <f>IF(C633="9D6A","9D6A",IF(OR(AND(C633=9424,E633=16114),AND(E633=16114,C633=9434),AND(C633=4160,E633=16114)),"COMP",IF(AND(C633=4215,E633=16114),"MC",IF(E633="",F633,(VLOOKUP(C633,Type,9,0))))))</f>
        <v>0</v>
      </c>
    </row>
    <row r="634" spans="16:20" ht="15">
      <c r="P634" s="17" t="str">
        <f t="shared" si="44"/>
        <v/>
      </c>
      <c r="Q634" s="17" t="str">
        <f t="shared" si="45"/>
        <v/>
      </c>
      <c r="R634" s="17" t="str">
        <f t="shared" si="46"/>
        <v/>
      </c>
      <c r="S634" s="17">
        <f t="shared" si="47"/>
        <v>0</v>
      </c>
      <c r="T634" s="17">
        <f>IF(C634="9D6A","9D6A",IF(OR(AND(C634=9424,E634=16114),AND(E634=16114,C634=9434),AND(C634=4160,E634=16114)),"COMP",IF(AND(C634=4215,E634=16114),"MC",IF(E634="",F634,(VLOOKUP(C634,Type,9,0))))))</f>
        <v>0</v>
      </c>
    </row>
    <row r="635" spans="16:20" ht="15">
      <c r="P635" s="17" t="str">
        <f t="shared" si="44"/>
        <v/>
      </c>
      <c r="Q635" s="17" t="str">
        <f t="shared" si="45"/>
        <v/>
      </c>
      <c r="R635" s="17" t="str">
        <f t="shared" si="46"/>
        <v/>
      </c>
      <c r="S635" s="17">
        <f t="shared" si="47"/>
        <v>0</v>
      </c>
      <c r="T635" s="17">
        <f>IF(C635="9D6A","9D6A",IF(OR(AND(C635=9424,E635=16114),AND(E635=16114,C635=9434),AND(C635=4160,E635=16114)),"COMP",IF(AND(C635=4215,E635=16114),"MC",IF(E635="",F635,(VLOOKUP(C635,Type,9,0))))))</f>
        <v>0</v>
      </c>
    </row>
    <row r="636" spans="16:20" ht="15">
      <c r="P636" s="17" t="str">
        <f t="shared" si="44"/>
        <v/>
      </c>
      <c r="Q636" s="17" t="str">
        <f t="shared" si="45"/>
        <v/>
      </c>
      <c r="R636" s="17" t="str">
        <f t="shared" si="46"/>
        <v/>
      </c>
      <c r="S636" s="17">
        <f t="shared" si="47"/>
        <v>0</v>
      </c>
      <c r="T636" s="17">
        <f>IF(C636="9D6A","9D6A",IF(OR(AND(C636=9424,E636=16114),AND(E636=16114,C636=9434),AND(C636=4160,E636=16114)),"COMP",IF(AND(C636=4215,E636=16114),"MC",IF(E636="",F636,(VLOOKUP(C636,Type,9,0))))))</f>
        <v>0</v>
      </c>
    </row>
    <row r="637" spans="16:20" ht="15">
      <c r="P637" s="17" t="str">
        <f t="shared" si="44"/>
        <v/>
      </c>
      <c r="Q637" s="17" t="str">
        <f t="shared" si="45"/>
        <v/>
      </c>
      <c r="R637" s="17" t="str">
        <f t="shared" si="46"/>
        <v/>
      </c>
      <c r="S637" s="17">
        <f t="shared" si="47"/>
        <v>0</v>
      </c>
      <c r="T637" s="17">
        <f>IF(C637="9D6A","9D6A",IF(OR(AND(C637=9424,E637=16114),AND(E637=16114,C637=9434),AND(C637=4160,E637=16114)),"COMP",IF(AND(C637=4215,E637=16114),"MC",IF(E637="",F637,(VLOOKUP(C637,Type,9,0))))))</f>
        <v>0</v>
      </c>
    </row>
    <row r="638" spans="16:20" ht="15">
      <c r="P638" s="17" t="str">
        <f t="shared" si="44"/>
        <v/>
      </c>
      <c r="Q638" s="17" t="str">
        <f t="shared" si="45"/>
        <v/>
      </c>
      <c r="R638" s="17" t="str">
        <f t="shared" si="46"/>
        <v/>
      </c>
      <c r="S638" s="17">
        <f t="shared" si="47"/>
        <v>0</v>
      </c>
      <c r="T638" s="17">
        <f>IF(C638="9D6A","9D6A",IF(OR(AND(C638=9424,E638=16114),AND(E638=16114,C638=9434),AND(C638=4160,E638=16114)),"COMP",IF(AND(C638=4215,E638=16114),"MC",IF(E638="",F638,(VLOOKUP(C638,Type,9,0))))))</f>
        <v>0</v>
      </c>
    </row>
    <row r="639" spans="16:20" ht="15">
      <c r="P639" s="17" t="str">
        <f t="shared" si="44"/>
        <v/>
      </c>
      <c r="Q639" s="17" t="str">
        <f t="shared" si="45"/>
        <v/>
      </c>
      <c r="R639" s="17" t="str">
        <f t="shared" si="46"/>
        <v/>
      </c>
      <c r="S639" s="17">
        <f t="shared" si="47"/>
        <v>0</v>
      </c>
      <c r="T639" s="17">
        <f>IF(C639="9D6A","9D6A",IF(OR(AND(C639=9424,E639=16114),AND(E639=16114,C639=9434),AND(C639=4160,E639=16114)),"COMP",IF(AND(C639=4215,E639=16114),"MC",IF(E639="",F639,(VLOOKUP(C639,Type,9,0))))))</f>
        <v>0</v>
      </c>
    </row>
    <row r="640" spans="16:20" ht="15">
      <c r="P640" s="17" t="str">
        <f t="shared" si="44"/>
        <v/>
      </c>
      <c r="Q640" s="17" t="str">
        <f t="shared" si="45"/>
        <v/>
      </c>
      <c r="R640" s="17" t="str">
        <f t="shared" si="46"/>
        <v/>
      </c>
      <c r="S640" s="17">
        <f t="shared" si="47"/>
        <v>0</v>
      </c>
      <c r="T640" s="17">
        <f>IF(C640="9D6A","9D6A",IF(OR(AND(C640=9424,E640=16114),AND(E640=16114,C640=9434),AND(C640=4160,E640=16114)),"COMP",IF(AND(C640=4215,E640=16114),"MC",IF(E640="",F640,(VLOOKUP(C640,Type,9,0))))))</f>
        <v>0</v>
      </c>
    </row>
    <row r="641" spans="16:20" ht="15">
      <c r="P641" s="17" t="str">
        <f t="shared" si="44"/>
        <v/>
      </c>
      <c r="Q641" s="17" t="str">
        <f t="shared" si="45"/>
        <v/>
      </c>
      <c r="R641" s="17" t="str">
        <f t="shared" si="46"/>
        <v/>
      </c>
      <c r="S641" s="17">
        <f t="shared" si="47"/>
        <v>0</v>
      </c>
      <c r="T641" s="17">
        <f>IF(C641="9D6A","9D6A",IF(OR(AND(C641=9424,E641=16114),AND(E641=16114,C641=9434),AND(C641=4160,E641=16114)),"COMP",IF(AND(C641=4215,E641=16114),"MC",IF(E641="",F641,(VLOOKUP(C641,Type,9,0))))))</f>
        <v>0</v>
      </c>
    </row>
    <row r="642" spans="16:20" ht="15">
      <c r="P642" s="17" t="str">
        <f aca="true" t="shared" si="48" ref="P642:P705">IF(ISNA(VLOOKUP(C642,Type,3,0)),"",VLOOKUP(C642,Type,3,0))</f>
        <v/>
      </c>
      <c r="Q642" s="17" t="str">
        <f t="shared" si="45"/>
        <v/>
      </c>
      <c r="R642" s="17" t="str">
        <f t="shared" si="46"/>
        <v/>
      </c>
      <c r="S642" s="17">
        <f t="shared" si="47"/>
        <v>0</v>
      </c>
      <c r="T642" s="17">
        <f>IF(C642="9D6A","9D6A",IF(OR(AND(C642=9424,E642=16114),AND(E642=16114,C642=9434),AND(C642=4160,E642=16114)),"COMP",IF(AND(C642=4215,E642=16114),"MC",IF(E642="",F642,(VLOOKUP(C642,Type,9,0))))))</f>
        <v>0</v>
      </c>
    </row>
    <row r="643" spans="16:20" ht="15">
      <c r="P643" s="17" t="str">
        <f t="shared" si="48"/>
        <v/>
      </c>
      <c r="Q643" s="17" t="str">
        <f t="shared" si="45"/>
        <v/>
      </c>
      <c r="R643" s="17" t="str">
        <f t="shared" si="46"/>
        <v/>
      </c>
      <c r="S643" s="17">
        <f t="shared" si="47"/>
        <v>0</v>
      </c>
      <c r="T643" s="17">
        <f>IF(C643="9D6A","9D6A",IF(OR(AND(C643=9424,E643=16114),AND(E643=16114,C643=9434),AND(C643=4160,E643=16114)),"COMP",IF(AND(C643=4215,E643=16114),"MC",IF(E643="",F643,(VLOOKUP(C643,Type,9,0))))))</f>
        <v>0</v>
      </c>
    </row>
    <row r="644" spans="16:20" ht="15">
      <c r="P644" s="17" t="str">
        <f t="shared" si="48"/>
        <v/>
      </c>
      <c r="Q644" s="17" t="str">
        <f t="shared" si="45"/>
        <v/>
      </c>
      <c r="R644" s="17" t="str">
        <f t="shared" si="46"/>
        <v/>
      </c>
      <c r="S644" s="17">
        <f t="shared" si="47"/>
        <v>0</v>
      </c>
      <c r="T644" s="17">
        <f>IF(C644="9D6A","9D6A",IF(OR(AND(C644=9424,E644=16114),AND(E644=16114,C644=9434),AND(C644=4160,E644=16114)),"COMP",IF(AND(C644=4215,E644=16114),"MC",IF(E644="",F644,(VLOOKUP(C644,Type,9,0))))))</f>
        <v>0</v>
      </c>
    </row>
    <row r="645" spans="16:20" ht="15">
      <c r="P645" s="17" t="str">
        <f t="shared" si="48"/>
        <v/>
      </c>
      <c r="Q645" s="17" t="str">
        <f t="shared" si="45"/>
        <v/>
      </c>
      <c r="R645" s="17" t="str">
        <f t="shared" si="46"/>
        <v/>
      </c>
      <c r="S645" s="17">
        <f t="shared" si="47"/>
        <v>0</v>
      </c>
      <c r="T645" s="17">
        <f>IF(C645="9D6A","9D6A",IF(OR(AND(C645=9424,E645=16114),AND(E645=16114,C645=9434),AND(C645=4160,E645=16114)),"COMP",IF(AND(C645=4215,E645=16114),"MC",IF(E645="",F645,(VLOOKUP(C645,Type,9,0))))))</f>
        <v>0</v>
      </c>
    </row>
    <row r="646" spans="16:20" ht="15">
      <c r="P646" s="17" t="str">
        <f t="shared" si="48"/>
        <v/>
      </c>
      <c r="Q646" s="17" t="str">
        <f t="shared" si="45"/>
        <v/>
      </c>
      <c r="R646" s="17" t="str">
        <f t="shared" si="46"/>
        <v/>
      </c>
      <c r="S646" s="17">
        <f t="shared" si="47"/>
        <v>0</v>
      </c>
      <c r="T646" s="17">
        <f>IF(C646="9D6A","9D6A",IF(OR(AND(C646=9424,E646=16114),AND(E646=16114,C646=9434),AND(C646=4160,E646=16114)),"COMP",IF(AND(C646=4215,E646=16114),"MC",IF(E646="",F646,(VLOOKUP(C646,Type,9,0))))))</f>
        <v>0</v>
      </c>
    </row>
    <row r="647" spans="16:20" ht="15">
      <c r="P647" s="17" t="str">
        <f t="shared" si="48"/>
        <v/>
      </c>
      <c r="Q647" s="17" t="str">
        <f t="shared" si="45"/>
        <v/>
      </c>
      <c r="R647" s="17" t="str">
        <f t="shared" si="46"/>
        <v/>
      </c>
      <c r="S647" s="17">
        <f t="shared" si="47"/>
        <v>0</v>
      </c>
      <c r="T647" s="17">
        <f>IF(C647="9D6A","9D6A",IF(OR(AND(C647=9424,E647=16114),AND(E647=16114,C647=9434),AND(C647=4160,E647=16114)),"COMP",IF(AND(C647=4215,E647=16114),"MC",IF(E647="",F647,(VLOOKUP(C647,Type,9,0))))))</f>
        <v>0</v>
      </c>
    </row>
    <row r="648" spans="16:20" ht="15">
      <c r="P648" s="17" t="str">
        <f t="shared" si="48"/>
        <v/>
      </c>
      <c r="Q648" s="17" t="str">
        <f t="shared" si="45"/>
        <v/>
      </c>
      <c r="R648" s="17" t="str">
        <f t="shared" si="46"/>
        <v/>
      </c>
      <c r="S648" s="17">
        <f t="shared" si="47"/>
        <v>0</v>
      </c>
      <c r="T648" s="17">
        <f>IF(C648="9D6A","9D6A",IF(OR(AND(C648=9424,E648=16114),AND(E648=16114,C648=9434),AND(C648=4160,E648=16114)),"COMP",IF(AND(C648=4215,E648=16114),"MC",IF(E648="",F648,(VLOOKUP(C648,Type,9,0))))))</f>
        <v>0</v>
      </c>
    </row>
    <row r="649" spans="16:20" ht="15">
      <c r="P649" s="17" t="str">
        <f t="shared" si="48"/>
        <v/>
      </c>
      <c r="Q649" s="17" t="str">
        <f t="shared" si="45"/>
        <v/>
      </c>
      <c r="R649" s="17" t="str">
        <f t="shared" si="46"/>
        <v/>
      </c>
      <c r="S649" s="17">
        <f t="shared" si="47"/>
        <v>0</v>
      </c>
      <c r="T649" s="17">
        <f>IF(C649="9D6A","9D6A",IF(OR(AND(C649=9424,E649=16114),AND(E649=16114,C649=9434),AND(C649=4160,E649=16114)),"COMP",IF(AND(C649=4215,E649=16114),"MC",IF(E649="",F649,(VLOOKUP(C649,Type,9,0))))))</f>
        <v>0</v>
      </c>
    </row>
    <row r="650" spans="16:20" ht="15">
      <c r="P650" s="17" t="str">
        <f t="shared" si="48"/>
        <v/>
      </c>
      <c r="Q650" s="17" t="str">
        <f t="shared" si="45"/>
        <v/>
      </c>
      <c r="R650" s="17" t="str">
        <f t="shared" si="46"/>
        <v/>
      </c>
      <c r="S650" s="17">
        <f t="shared" si="47"/>
        <v>0</v>
      </c>
      <c r="T650" s="17">
        <f>IF(C650="9D6A","9D6A",IF(OR(AND(C650=9424,E650=16114),AND(E650=16114,C650=9434),AND(C650=4160,E650=16114)),"COMP",IF(AND(C650=4215,E650=16114),"MC",IF(E650="",F650,(VLOOKUP(C650,Type,9,0))))))</f>
        <v>0</v>
      </c>
    </row>
    <row r="651" spans="16:20" ht="15">
      <c r="P651" s="17" t="str">
        <f t="shared" si="48"/>
        <v/>
      </c>
      <c r="Q651" s="17" t="str">
        <f t="shared" si="45"/>
        <v/>
      </c>
      <c r="R651" s="17" t="str">
        <f t="shared" si="46"/>
        <v/>
      </c>
      <c r="S651" s="17">
        <f t="shared" si="47"/>
        <v>0</v>
      </c>
      <c r="T651" s="17">
        <f>IF(C651="9D6A","9D6A",IF(OR(AND(C651=9424,E651=16114),AND(E651=16114,C651=9434),AND(C651=4160,E651=16114)),"COMP",IF(AND(C651=4215,E651=16114),"MC",IF(E651="",F651,(VLOOKUP(C651,Type,9,0))))))</f>
        <v>0</v>
      </c>
    </row>
    <row r="652" spans="16:20" ht="15">
      <c r="P652" s="17" t="str">
        <f t="shared" si="48"/>
        <v/>
      </c>
      <c r="Q652" s="17" t="str">
        <f t="shared" si="45"/>
        <v/>
      </c>
      <c r="R652" s="17" t="str">
        <f t="shared" si="46"/>
        <v/>
      </c>
      <c r="S652" s="17">
        <f t="shared" si="47"/>
        <v>0</v>
      </c>
      <c r="T652" s="17">
        <f>IF(C652="9D6A","9D6A",IF(OR(AND(C652=9424,E652=16114),AND(E652=16114,C652=9434),AND(C652=4160,E652=16114)),"COMP",IF(AND(C652=4215,E652=16114),"MC",IF(E652="",F652,(VLOOKUP(C652,Type,9,0))))))</f>
        <v>0</v>
      </c>
    </row>
    <row r="653" spans="16:20" ht="15">
      <c r="P653" s="17" t="str">
        <f t="shared" si="48"/>
        <v/>
      </c>
      <c r="Q653" s="17" t="str">
        <f t="shared" si="45"/>
        <v/>
      </c>
      <c r="R653" s="17" t="str">
        <f t="shared" si="46"/>
        <v/>
      </c>
      <c r="S653" s="17">
        <f t="shared" si="47"/>
        <v>0</v>
      </c>
      <c r="T653" s="17">
        <f>IF(C653="9D6A","9D6A",IF(OR(AND(C653=9424,E653=16114),AND(E653=16114,C653=9434),AND(C653=4160,E653=16114)),"COMP",IF(AND(C653=4215,E653=16114),"MC",IF(E653="",F653,(VLOOKUP(C653,Type,9,0))))))</f>
        <v>0</v>
      </c>
    </row>
    <row r="654" spans="16:20" ht="15">
      <c r="P654" s="17" t="str">
        <f t="shared" si="48"/>
        <v/>
      </c>
      <c r="Q654" s="17" t="str">
        <f t="shared" si="45"/>
        <v/>
      </c>
      <c r="R654" s="17" t="str">
        <f t="shared" si="46"/>
        <v/>
      </c>
      <c r="S654" s="17">
        <f t="shared" si="47"/>
        <v>0</v>
      </c>
      <c r="T654" s="17">
        <f>IF(C654="9D6A","9D6A",IF(OR(AND(C654=9424,E654=16114),AND(E654=16114,C654=9434),AND(C654=4160,E654=16114)),"COMP",IF(AND(C654=4215,E654=16114),"MC",IF(E654="",F654,(VLOOKUP(C654,Type,9,0))))))</f>
        <v>0</v>
      </c>
    </row>
    <row r="655" spans="16:20" ht="15">
      <c r="P655" s="17" t="str">
        <f t="shared" si="48"/>
        <v/>
      </c>
      <c r="Q655" s="17" t="str">
        <f t="shared" si="45"/>
        <v/>
      </c>
      <c r="R655" s="17" t="str">
        <f t="shared" si="46"/>
        <v/>
      </c>
      <c r="S655" s="17">
        <f t="shared" si="47"/>
        <v>0</v>
      </c>
      <c r="T655" s="17">
        <f>IF(C655="9D6A","9D6A",IF(OR(AND(C655=9424,E655=16114),AND(E655=16114,C655=9434),AND(C655=4160,E655=16114)),"COMP",IF(AND(C655=4215,E655=16114),"MC",IF(E655="",F655,(VLOOKUP(C655,Type,9,0))))))</f>
        <v>0</v>
      </c>
    </row>
    <row r="656" spans="16:20" ht="15">
      <c r="P656" s="17" t="str">
        <f t="shared" si="48"/>
        <v/>
      </c>
      <c r="Q656" s="17" t="str">
        <f t="shared" si="45"/>
        <v/>
      </c>
      <c r="R656" s="17" t="str">
        <f t="shared" si="46"/>
        <v/>
      </c>
      <c r="S656" s="17">
        <f t="shared" si="47"/>
        <v>0</v>
      </c>
      <c r="T656" s="17">
        <f>IF(C656="9D6A","9D6A",IF(OR(AND(C656=9424,E656=16114),AND(E656=16114,C656=9434),AND(C656=4160,E656=16114)),"COMP",IF(AND(C656=4215,E656=16114),"MC",IF(E656="",F656,(VLOOKUP(C656,Type,9,0))))))</f>
        <v>0</v>
      </c>
    </row>
    <row r="657" spans="16:20" ht="15">
      <c r="P657" s="17" t="str">
        <f t="shared" si="48"/>
        <v/>
      </c>
      <c r="Q657" s="17" t="str">
        <f t="shared" si="45"/>
        <v/>
      </c>
      <c r="R657" s="17" t="str">
        <f t="shared" si="46"/>
        <v/>
      </c>
      <c r="S657" s="17">
        <f t="shared" si="47"/>
        <v>0</v>
      </c>
      <c r="T657" s="17">
        <f>IF(C657="9D6A","9D6A",IF(OR(AND(C657=9424,E657=16114),AND(E657=16114,C657=9434),AND(C657=4160,E657=16114)),"COMP",IF(AND(C657=4215,E657=16114),"MC",IF(E657="",F657,(VLOOKUP(C657,Type,9,0))))))</f>
        <v>0</v>
      </c>
    </row>
    <row r="658" spans="16:20" ht="15">
      <c r="P658" s="17" t="str">
        <f t="shared" si="48"/>
        <v/>
      </c>
      <c r="Q658" s="17" t="str">
        <f t="shared" si="45"/>
        <v/>
      </c>
      <c r="R658" s="17" t="str">
        <f t="shared" si="46"/>
        <v/>
      </c>
      <c r="S658" s="17">
        <f t="shared" si="47"/>
        <v>0</v>
      </c>
      <c r="T658" s="17">
        <f>IF(C658="9D6A","9D6A",IF(OR(AND(C658=9424,E658=16114),AND(E658=16114,C658=9434),AND(C658=4160,E658=16114)),"COMP",IF(AND(C658=4215,E658=16114),"MC",IF(E658="",F658,(VLOOKUP(C658,Type,9,0))))))</f>
        <v>0</v>
      </c>
    </row>
    <row r="659" spans="16:20" ht="15">
      <c r="P659" s="17" t="str">
        <f t="shared" si="48"/>
        <v/>
      </c>
      <c r="Q659" s="17" t="str">
        <f t="shared" si="45"/>
        <v/>
      </c>
      <c r="R659" s="17" t="str">
        <f t="shared" si="46"/>
        <v/>
      </c>
      <c r="S659" s="17">
        <f t="shared" si="47"/>
        <v>0</v>
      </c>
      <c r="T659" s="17">
        <f>IF(C659="9D6A","9D6A",IF(OR(AND(C659=9424,E659=16114),AND(E659=16114,C659=9434),AND(C659=4160,E659=16114)),"COMP",IF(AND(C659=4215,E659=16114),"MC",IF(E659="",F659,(VLOOKUP(C659,Type,9,0))))))</f>
        <v>0</v>
      </c>
    </row>
    <row r="660" spans="16:20" ht="15">
      <c r="P660" s="17" t="str">
        <f t="shared" si="48"/>
        <v/>
      </c>
      <c r="Q660" s="17" t="str">
        <f t="shared" si="45"/>
        <v/>
      </c>
      <c r="R660" s="17" t="str">
        <f t="shared" si="46"/>
        <v/>
      </c>
      <c r="S660" s="17">
        <f t="shared" si="47"/>
        <v>0</v>
      </c>
      <c r="T660" s="17">
        <f>IF(C660="9D6A","9D6A",IF(OR(AND(C660=9424,E660=16114),AND(E660=16114,C660=9434),AND(C660=4160,E660=16114)),"COMP",IF(AND(C660=4215,E660=16114),"MC",IF(E660="",F660,(VLOOKUP(C660,Type,9,0))))))</f>
        <v>0</v>
      </c>
    </row>
    <row r="661" spans="16:20" ht="15">
      <c r="P661" s="17" t="str">
        <f t="shared" si="48"/>
        <v/>
      </c>
      <c r="Q661" s="17" t="str">
        <f t="shared" si="45"/>
        <v/>
      </c>
      <c r="R661" s="17" t="str">
        <f t="shared" si="46"/>
        <v/>
      </c>
      <c r="S661" s="17">
        <f t="shared" si="47"/>
        <v>0</v>
      </c>
      <c r="T661" s="17">
        <f>IF(C661="9D6A","9D6A",IF(OR(AND(C661=9424,E661=16114),AND(E661=16114,C661=9434),AND(C661=4160,E661=16114)),"COMP",IF(AND(C661=4215,E661=16114),"MC",IF(E661="",F661,(VLOOKUP(C661,Type,9,0))))))</f>
        <v>0</v>
      </c>
    </row>
    <row r="662" spans="16:20" ht="15">
      <c r="P662" s="17" t="str">
        <f t="shared" si="48"/>
        <v/>
      </c>
      <c r="Q662" s="17" t="str">
        <f t="shared" si="45"/>
        <v/>
      </c>
      <c r="R662" s="17" t="str">
        <f t="shared" si="46"/>
        <v/>
      </c>
      <c r="S662" s="17">
        <f t="shared" si="47"/>
        <v>0</v>
      </c>
      <c r="T662" s="17">
        <f>IF(C662="9D6A","9D6A",IF(OR(AND(C662=9424,E662=16114),AND(E662=16114,C662=9434),AND(C662=4160,E662=16114)),"COMP",IF(AND(C662=4215,E662=16114),"MC",IF(E662="",F662,(VLOOKUP(C662,Type,9,0))))))</f>
        <v>0</v>
      </c>
    </row>
    <row r="663" spans="16:20" ht="15">
      <c r="P663" s="17" t="str">
        <f t="shared" si="48"/>
        <v/>
      </c>
      <c r="Q663" s="17" t="str">
        <f t="shared" si="45"/>
        <v/>
      </c>
      <c r="R663" s="17" t="str">
        <f t="shared" si="46"/>
        <v/>
      </c>
      <c r="S663" s="17">
        <f t="shared" si="47"/>
        <v>0</v>
      </c>
      <c r="T663" s="17">
        <f>IF(C663="9D6A","9D6A",IF(OR(AND(C663=9424,E663=16114),AND(E663=16114,C663=9434),AND(C663=4160,E663=16114)),"COMP",IF(AND(C663=4215,E663=16114),"MC",IF(E663="",F663,(VLOOKUP(C663,Type,9,0))))))</f>
        <v>0</v>
      </c>
    </row>
    <row r="664" spans="16:20" ht="15">
      <c r="P664" s="17" t="str">
        <f t="shared" si="48"/>
        <v/>
      </c>
      <c r="Q664" s="17" t="str">
        <f t="shared" si="45"/>
        <v/>
      </c>
      <c r="R664" s="17" t="str">
        <f t="shared" si="46"/>
        <v/>
      </c>
      <c r="S664" s="17">
        <f t="shared" si="47"/>
        <v>0</v>
      </c>
      <c r="T664" s="17">
        <f>IF(C664="9D6A","9D6A",IF(OR(AND(C664=9424,E664=16114),AND(E664=16114,C664=9434),AND(C664=4160,E664=16114)),"COMP",IF(AND(C664=4215,E664=16114),"MC",IF(E664="",F664,(VLOOKUP(C664,Type,9,0))))))</f>
        <v>0</v>
      </c>
    </row>
    <row r="665" spans="16:20" ht="15">
      <c r="P665" s="17" t="str">
        <f t="shared" si="48"/>
        <v/>
      </c>
      <c r="Q665" s="17" t="str">
        <f t="shared" si="45"/>
        <v/>
      </c>
      <c r="R665" s="17" t="str">
        <f t="shared" si="46"/>
        <v/>
      </c>
      <c r="S665" s="17">
        <f t="shared" si="47"/>
        <v>0</v>
      </c>
      <c r="T665" s="17">
        <f>IF(C665="9D6A","9D6A",IF(OR(AND(C665=9424,E665=16114),AND(E665=16114,C665=9434),AND(C665=4160,E665=16114)),"COMP",IF(AND(C665=4215,E665=16114),"MC",IF(E665="",F665,(VLOOKUP(C665,Type,9,0))))))</f>
        <v>0</v>
      </c>
    </row>
    <row r="666" spans="16:20" ht="15">
      <c r="P666" s="17" t="str">
        <f t="shared" si="48"/>
        <v/>
      </c>
      <c r="Q666" s="17" t="str">
        <f t="shared" si="45"/>
        <v/>
      </c>
      <c r="R666" s="17" t="str">
        <f t="shared" si="46"/>
        <v/>
      </c>
      <c r="S666" s="17">
        <f t="shared" si="47"/>
        <v>0</v>
      </c>
      <c r="T666" s="17">
        <f>IF(C666="9D6A","9D6A",IF(OR(AND(C666=9424,E666=16114),AND(E666=16114,C666=9434),AND(C666=4160,E666=16114)),"COMP",IF(AND(C666=4215,E666=16114),"MC",IF(E666="",F666,(VLOOKUP(C666,Type,9,0))))))</f>
        <v>0</v>
      </c>
    </row>
    <row r="667" spans="16:20" ht="15">
      <c r="P667" s="17" t="str">
        <f t="shared" si="48"/>
        <v/>
      </c>
      <c r="Q667" s="17" t="str">
        <f t="shared" si="45"/>
        <v/>
      </c>
      <c r="R667" s="17" t="str">
        <f t="shared" si="46"/>
        <v/>
      </c>
      <c r="S667" s="17">
        <f t="shared" si="47"/>
        <v>0</v>
      </c>
      <c r="T667" s="17">
        <f>IF(C667="9D6A","9D6A",IF(OR(AND(C667=9424,E667=16114),AND(E667=16114,C667=9434),AND(C667=4160,E667=16114)),"COMP",IF(AND(C667=4215,E667=16114),"MC",IF(E667="",F667,(VLOOKUP(C667,Type,9,0))))))</f>
        <v>0</v>
      </c>
    </row>
    <row r="668" spans="16:20" ht="15">
      <c r="P668" s="17" t="str">
        <f t="shared" si="48"/>
        <v/>
      </c>
      <c r="Q668" s="17" t="str">
        <f aca="true" t="shared" si="49" ref="Q668:Q731">IF(H668="D",I668,"")</f>
        <v/>
      </c>
      <c r="R668" s="17" t="str">
        <f aca="true" t="shared" si="50" ref="R668:R731">IF(H668="C",I668,"")</f>
        <v/>
      </c>
      <c r="S668" s="17">
        <f aca="true" t="shared" si="51" ref="S668:S731">_xlfn.NUMBERVALUE(R668)-_xlfn.NUMBERVALUE(Q668)</f>
        <v>0</v>
      </c>
      <c r="T668" s="17">
        <f>IF(C668="9D6A","9D6A",IF(OR(AND(C668=9424,E668=16114),AND(E668=16114,C668=9434),AND(C668=4160,E668=16114)),"COMP",IF(AND(C668=4215,E668=16114),"MC",IF(E668="",F668,(VLOOKUP(C668,Type,9,0))))))</f>
        <v>0</v>
      </c>
    </row>
    <row r="669" spans="16:20" ht="15">
      <c r="P669" s="17" t="str">
        <f t="shared" si="48"/>
        <v/>
      </c>
      <c r="Q669" s="17" t="str">
        <f t="shared" si="49"/>
        <v/>
      </c>
      <c r="R669" s="17" t="str">
        <f t="shared" si="50"/>
        <v/>
      </c>
      <c r="S669" s="17">
        <f t="shared" si="51"/>
        <v>0</v>
      </c>
      <c r="T669" s="17">
        <f>IF(C669="9D6A","9D6A",IF(OR(AND(C669=9424,E669=16114),AND(E669=16114,C669=9434),AND(C669=4160,E669=16114)),"COMP",IF(AND(C669=4215,E669=16114),"MC",IF(E669="",F669,(VLOOKUP(C669,Type,9,0))))))</f>
        <v>0</v>
      </c>
    </row>
    <row r="670" spans="16:20" ht="15">
      <c r="P670" s="17" t="str">
        <f t="shared" si="48"/>
        <v/>
      </c>
      <c r="Q670" s="17" t="str">
        <f t="shared" si="49"/>
        <v/>
      </c>
      <c r="R670" s="17" t="str">
        <f t="shared" si="50"/>
        <v/>
      </c>
      <c r="S670" s="17">
        <f t="shared" si="51"/>
        <v>0</v>
      </c>
      <c r="T670" s="17">
        <f>IF(C670="9D6A","9D6A",IF(OR(AND(C670=9424,E670=16114),AND(E670=16114,C670=9434),AND(C670=4160,E670=16114)),"COMP",IF(AND(C670=4215,E670=16114),"MC",IF(E670="",F670,(VLOOKUP(C670,Type,9,0))))))</f>
        <v>0</v>
      </c>
    </row>
    <row r="671" spans="16:20" ht="15">
      <c r="P671" s="17" t="str">
        <f t="shared" si="48"/>
        <v/>
      </c>
      <c r="Q671" s="17" t="str">
        <f t="shared" si="49"/>
        <v/>
      </c>
      <c r="R671" s="17" t="str">
        <f t="shared" si="50"/>
        <v/>
      </c>
      <c r="S671" s="17">
        <f t="shared" si="51"/>
        <v>0</v>
      </c>
      <c r="T671" s="17">
        <f>IF(C671="9D6A","9D6A",IF(OR(AND(C671=9424,E671=16114),AND(E671=16114,C671=9434),AND(C671=4160,E671=16114)),"COMP",IF(AND(C671=4215,E671=16114),"MC",IF(E671="",F671,(VLOOKUP(C671,Type,9,0))))))</f>
        <v>0</v>
      </c>
    </row>
    <row r="672" spans="16:20" ht="15">
      <c r="P672" s="17" t="str">
        <f t="shared" si="48"/>
        <v/>
      </c>
      <c r="Q672" s="17" t="str">
        <f t="shared" si="49"/>
        <v/>
      </c>
      <c r="R672" s="17" t="str">
        <f t="shared" si="50"/>
        <v/>
      </c>
      <c r="S672" s="17">
        <f t="shared" si="51"/>
        <v>0</v>
      </c>
      <c r="T672" s="17">
        <f>IF(C672="9D6A","9D6A",IF(OR(AND(C672=9424,E672=16114),AND(E672=16114,C672=9434),AND(C672=4160,E672=16114)),"COMP",IF(AND(C672=4215,E672=16114),"MC",IF(E672="",F672,(VLOOKUP(C672,Type,9,0))))))</f>
        <v>0</v>
      </c>
    </row>
    <row r="673" spans="16:20" ht="15">
      <c r="P673" s="17" t="str">
        <f t="shared" si="48"/>
        <v/>
      </c>
      <c r="Q673" s="17" t="str">
        <f t="shared" si="49"/>
        <v/>
      </c>
      <c r="R673" s="17" t="str">
        <f t="shared" si="50"/>
        <v/>
      </c>
      <c r="S673" s="17">
        <f t="shared" si="51"/>
        <v>0</v>
      </c>
      <c r="T673" s="17">
        <f>IF(C673="9D6A","9D6A",IF(OR(AND(C673=9424,E673=16114),AND(E673=16114,C673=9434),AND(C673=4160,E673=16114)),"COMP",IF(AND(C673=4215,E673=16114),"MC",IF(E673="",F673,(VLOOKUP(C673,Type,9,0))))))</f>
        <v>0</v>
      </c>
    </row>
    <row r="674" spans="16:20" ht="15">
      <c r="P674" s="17" t="str">
        <f t="shared" si="48"/>
        <v/>
      </c>
      <c r="Q674" s="17" t="str">
        <f t="shared" si="49"/>
        <v/>
      </c>
      <c r="R674" s="17" t="str">
        <f t="shared" si="50"/>
        <v/>
      </c>
      <c r="S674" s="17">
        <f t="shared" si="51"/>
        <v>0</v>
      </c>
      <c r="T674" s="17">
        <f>IF(C674="9D6A","9D6A",IF(OR(AND(C674=9424,E674=16114),AND(E674=16114,C674=9434),AND(C674=4160,E674=16114)),"COMP",IF(AND(C674=4215,E674=16114),"MC",IF(E674="",F674,(VLOOKUP(C674,Type,9,0))))))</f>
        <v>0</v>
      </c>
    </row>
    <row r="675" spans="16:20" ht="15">
      <c r="P675" s="17" t="str">
        <f t="shared" si="48"/>
        <v/>
      </c>
      <c r="Q675" s="17" t="str">
        <f t="shared" si="49"/>
        <v/>
      </c>
      <c r="R675" s="17" t="str">
        <f t="shared" si="50"/>
        <v/>
      </c>
      <c r="S675" s="17">
        <f t="shared" si="51"/>
        <v>0</v>
      </c>
      <c r="T675" s="17">
        <f>IF(C675="9D6A","9D6A",IF(OR(AND(C675=9424,E675=16114),AND(E675=16114,C675=9434),AND(C675=4160,E675=16114)),"COMP",IF(AND(C675=4215,E675=16114),"MC",IF(E675="",F675,(VLOOKUP(C675,Type,9,0))))))</f>
        <v>0</v>
      </c>
    </row>
    <row r="676" spans="16:20" ht="15">
      <c r="P676" s="17" t="str">
        <f t="shared" si="48"/>
        <v/>
      </c>
      <c r="Q676" s="17" t="str">
        <f t="shared" si="49"/>
        <v/>
      </c>
      <c r="R676" s="17" t="str">
        <f t="shared" si="50"/>
        <v/>
      </c>
      <c r="S676" s="17">
        <f t="shared" si="51"/>
        <v>0</v>
      </c>
      <c r="T676" s="17">
        <f>IF(C676="9D6A","9D6A",IF(OR(AND(C676=9424,E676=16114),AND(E676=16114,C676=9434),AND(C676=4160,E676=16114)),"COMP",IF(AND(C676=4215,E676=16114),"MC",IF(E676="",F676,(VLOOKUP(C676,Type,9,0))))))</f>
        <v>0</v>
      </c>
    </row>
    <row r="677" spans="16:20" ht="15">
      <c r="P677" s="17" t="str">
        <f t="shared" si="48"/>
        <v/>
      </c>
      <c r="Q677" s="17" t="str">
        <f t="shared" si="49"/>
        <v/>
      </c>
      <c r="R677" s="17" t="str">
        <f t="shared" si="50"/>
        <v/>
      </c>
      <c r="S677" s="17">
        <f t="shared" si="51"/>
        <v>0</v>
      </c>
      <c r="T677" s="17">
        <f>IF(C677="9D6A","9D6A",IF(OR(AND(C677=9424,E677=16114),AND(E677=16114,C677=9434),AND(C677=4160,E677=16114)),"COMP",IF(AND(C677=4215,E677=16114),"MC",IF(E677="",F677,(VLOOKUP(C677,Type,9,0))))))</f>
        <v>0</v>
      </c>
    </row>
    <row r="678" spans="16:20" ht="15">
      <c r="P678" s="17" t="str">
        <f t="shared" si="48"/>
        <v/>
      </c>
      <c r="Q678" s="17" t="str">
        <f t="shared" si="49"/>
        <v/>
      </c>
      <c r="R678" s="17" t="str">
        <f t="shared" si="50"/>
        <v/>
      </c>
      <c r="S678" s="17">
        <f t="shared" si="51"/>
        <v>0</v>
      </c>
      <c r="T678" s="17">
        <f>IF(C678="9D6A","9D6A",IF(OR(AND(C678=9424,E678=16114),AND(E678=16114,C678=9434),AND(C678=4160,E678=16114)),"COMP",IF(AND(C678=4215,E678=16114),"MC",IF(E678="",F678,(VLOOKUP(C678,Type,9,0))))))</f>
        <v>0</v>
      </c>
    </row>
    <row r="679" spans="16:20" ht="15">
      <c r="P679" s="17" t="str">
        <f t="shared" si="48"/>
        <v/>
      </c>
      <c r="Q679" s="17" t="str">
        <f t="shared" si="49"/>
        <v/>
      </c>
      <c r="R679" s="17" t="str">
        <f t="shared" si="50"/>
        <v/>
      </c>
      <c r="S679" s="17">
        <f t="shared" si="51"/>
        <v>0</v>
      </c>
      <c r="T679" s="17">
        <f>IF(C679="9D6A","9D6A",IF(OR(AND(C679=9424,E679=16114),AND(E679=16114,C679=9434),AND(C679=4160,E679=16114)),"COMP",IF(AND(C679=4215,E679=16114),"MC",IF(E679="",F679,(VLOOKUP(C679,Type,9,0))))))</f>
        <v>0</v>
      </c>
    </row>
    <row r="680" spans="16:20" ht="15">
      <c r="P680" s="17" t="str">
        <f t="shared" si="48"/>
        <v/>
      </c>
      <c r="Q680" s="17" t="str">
        <f t="shared" si="49"/>
        <v/>
      </c>
      <c r="R680" s="17" t="str">
        <f t="shared" si="50"/>
        <v/>
      </c>
      <c r="S680" s="17">
        <f t="shared" si="51"/>
        <v>0</v>
      </c>
      <c r="T680" s="17">
        <f>IF(C680="9D6A","9D6A",IF(OR(AND(C680=9424,E680=16114),AND(E680=16114,C680=9434),AND(C680=4160,E680=16114)),"COMP",IF(AND(C680=4215,E680=16114),"MC",IF(E680="",F680,(VLOOKUP(C680,Type,9,0))))))</f>
        <v>0</v>
      </c>
    </row>
    <row r="681" spans="16:20" ht="15">
      <c r="P681" s="17" t="str">
        <f t="shared" si="48"/>
        <v/>
      </c>
      <c r="Q681" s="17" t="str">
        <f t="shared" si="49"/>
        <v/>
      </c>
      <c r="R681" s="17" t="str">
        <f t="shared" si="50"/>
        <v/>
      </c>
      <c r="S681" s="17">
        <f t="shared" si="51"/>
        <v>0</v>
      </c>
      <c r="T681" s="17">
        <f>IF(C681="9D6A","9D6A",IF(OR(AND(C681=9424,E681=16114),AND(E681=16114,C681=9434),AND(C681=4160,E681=16114)),"COMP",IF(AND(C681=4215,E681=16114),"MC",IF(E681="",F681,(VLOOKUP(C681,Type,9,0))))))</f>
        <v>0</v>
      </c>
    </row>
    <row r="682" spans="16:20" ht="15">
      <c r="P682" s="17" t="str">
        <f t="shared" si="48"/>
        <v/>
      </c>
      <c r="Q682" s="17" t="str">
        <f t="shared" si="49"/>
        <v/>
      </c>
      <c r="R682" s="17" t="str">
        <f t="shared" si="50"/>
        <v/>
      </c>
      <c r="S682" s="17">
        <f t="shared" si="51"/>
        <v>0</v>
      </c>
      <c r="T682" s="17">
        <f>IF(C682="9D6A","9D6A",IF(OR(AND(C682=9424,E682=16114),AND(E682=16114,C682=9434),AND(C682=4160,E682=16114)),"COMP",IF(AND(C682=4215,E682=16114),"MC",IF(E682="",F682,(VLOOKUP(C682,Type,9,0))))))</f>
        <v>0</v>
      </c>
    </row>
    <row r="683" spans="16:20" ht="15">
      <c r="P683" s="17" t="str">
        <f t="shared" si="48"/>
        <v/>
      </c>
      <c r="Q683" s="17" t="str">
        <f t="shared" si="49"/>
        <v/>
      </c>
      <c r="R683" s="17" t="str">
        <f t="shared" si="50"/>
        <v/>
      </c>
      <c r="S683" s="17">
        <f t="shared" si="51"/>
        <v>0</v>
      </c>
      <c r="T683" s="17">
        <f>IF(C683="9D6A","9D6A",IF(OR(AND(C683=9424,E683=16114),AND(E683=16114,C683=9434),AND(C683=4160,E683=16114)),"COMP",IF(AND(C683=4215,E683=16114),"MC",IF(E683="",F683,(VLOOKUP(C683,Type,9,0))))))</f>
        <v>0</v>
      </c>
    </row>
    <row r="684" spans="16:20" ht="15">
      <c r="P684" s="17" t="str">
        <f t="shared" si="48"/>
        <v/>
      </c>
      <c r="Q684" s="17" t="str">
        <f t="shared" si="49"/>
        <v/>
      </c>
      <c r="R684" s="17" t="str">
        <f t="shared" si="50"/>
        <v/>
      </c>
      <c r="S684" s="17">
        <f t="shared" si="51"/>
        <v>0</v>
      </c>
      <c r="T684" s="17">
        <f>IF(C684="9D6A","9D6A",IF(OR(AND(C684=9424,E684=16114),AND(E684=16114,C684=9434),AND(C684=4160,E684=16114)),"COMP",IF(AND(C684=4215,E684=16114),"MC",IF(E684="",F684,(VLOOKUP(C684,Type,9,0))))))</f>
        <v>0</v>
      </c>
    </row>
    <row r="685" spans="16:20" ht="15">
      <c r="P685" s="17" t="str">
        <f t="shared" si="48"/>
        <v/>
      </c>
      <c r="Q685" s="17" t="str">
        <f t="shared" si="49"/>
        <v/>
      </c>
      <c r="R685" s="17" t="str">
        <f t="shared" si="50"/>
        <v/>
      </c>
      <c r="S685" s="17">
        <f t="shared" si="51"/>
        <v>0</v>
      </c>
      <c r="T685" s="17">
        <f>IF(C685="9D6A","9D6A",IF(OR(AND(C685=9424,E685=16114),AND(E685=16114,C685=9434),AND(C685=4160,E685=16114)),"COMP",IF(AND(C685=4215,E685=16114),"MC",IF(E685="",F685,(VLOOKUP(C685,Type,9,0))))))</f>
        <v>0</v>
      </c>
    </row>
    <row r="686" spans="16:20" ht="15">
      <c r="P686" s="17" t="str">
        <f t="shared" si="48"/>
        <v/>
      </c>
      <c r="Q686" s="17" t="str">
        <f t="shared" si="49"/>
        <v/>
      </c>
      <c r="R686" s="17" t="str">
        <f t="shared" si="50"/>
        <v/>
      </c>
      <c r="S686" s="17">
        <f t="shared" si="51"/>
        <v>0</v>
      </c>
      <c r="T686" s="17">
        <f>IF(C686="9D6A","9D6A",IF(OR(AND(C686=9424,E686=16114),AND(E686=16114,C686=9434),AND(C686=4160,E686=16114)),"COMP",IF(AND(C686=4215,E686=16114),"MC",IF(E686="",F686,(VLOOKUP(C686,Type,9,0))))))</f>
        <v>0</v>
      </c>
    </row>
    <row r="687" spans="16:20" ht="15">
      <c r="P687" s="17" t="str">
        <f t="shared" si="48"/>
        <v/>
      </c>
      <c r="Q687" s="17" t="str">
        <f t="shared" si="49"/>
        <v/>
      </c>
      <c r="R687" s="17" t="str">
        <f t="shared" si="50"/>
        <v/>
      </c>
      <c r="S687" s="17">
        <f t="shared" si="51"/>
        <v>0</v>
      </c>
      <c r="T687" s="17">
        <f>IF(C687="9D6A","9D6A",IF(OR(AND(C687=9424,E687=16114),AND(E687=16114,C687=9434),AND(C687=4160,E687=16114)),"COMP",IF(AND(C687=4215,E687=16114),"MC",IF(E687="",F687,(VLOOKUP(C687,Type,9,0))))))</f>
        <v>0</v>
      </c>
    </row>
    <row r="688" spans="16:20" ht="15">
      <c r="P688" s="17" t="str">
        <f t="shared" si="48"/>
        <v/>
      </c>
      <c r="Q688" s="17" t="str">
        <f t="shared" si="49"/>
        <v/>
      </c>
      <c r="R688" s="17" t="str">
        <f t="shared" si="50"/>
        <v/>
      </c>
      <c r="S688" s="17">
        <f t="shared" si="51"/>
        <v>0</v>
      </c>
      <c r="T688" s="17">
        <f>IF(C688="9D6A","9D6A",IF(OR(AND(C688=9424,E688=16114),AND(E688=16114,C688=9434),AND(C688=4160,E688=16114)),"COMP",IF(AND(C688=4215,E688=16114),"MC",IF(E688="",F688,(VLOOKUP(C688,Type,9,0))))))</f>
        <v>0</v>
      </c>
    </row>
    <row r="689" spans="16:20" ht="15">
      <c r="P689" s="17" t="str">
        <f t="shared" si="48"/>
        <v/>
      </c>
      <c r="Q689" s="17" t="str">
        <f t="shared" si="49"/>
        <v/>
      </c>
      <c r="R689" s="17" t="str">
        <f t="shared" si="50"/>
        <v/>
      </c>
      <c r="S689" s="17">
        <f t="shared" si="51"/>
        <v>0</v>
      </c>
      <c r="T689" s="17">
        <f>IF(C689="9D6A","9D6A",IF(OR(AND(C689=9424,E689=16114),AND(E689=16114,C689=9434),AND(C689=4160,E689=16114)),"COMP",IF(AND(C689=4215,E689=16114),"MC",IF(E689="",F689,(VLOOKUP(C689,Type,9,0))))))</f>
        <v>0</v>
      </c>
    </row>
    <row r="690" spans="16:20" ht="15">
      <c r="P690" s="17" t="str">
        <f t="shared" si="48"/>
        <v/>
      </c>
      <c r="Q690" s="17" t="str">
        <f t="shared" si="49"/>
        <v/>
      </c>
      <c r="R690" s="17" t="str">
        <f t="shared" si="50"/>
        <v/>
      </c>
      <c r="S690" s="17">
        <f t="shared" si="51"/>
        <v>0</v>
      </c>
      <c r="T690" s="17">
        <f>IF(C690="9D6A","9D6A",IF(OR(AND(C690=9424,E690=16114),AND(E690=16114,C690=9434),AND(C690=4160,E690=16114)),"COMP",IF(AND(C690=4215,E690=16114),"MC",IF(E690="",F690,(VLOOKUP(C690,Type,9,0))))))</f>
        <v>0</v>
      </c>
    </row>
    <row r="691" spans="16:20" ht="15">
      <c r="P691" s="17" t="str">
        <f t="shared" si="48"/>
        <v/>
      </c>
      <c r="Q691" s="17" t="str">
        <f t="shared" si="49"/>
        <v/>
      </c>
      <c r="R691" s="17" t="str">
        <f t="shared" si="50"/>
        <v/>
      </c>
      <c r="S691" s="17">
        <f t="shared" si="51"/>
        <v>0</v>
      </c>
      <c r="T691" s="17">
        <f>IF(C691="9D6A","9D6A",IF(OR(AND(C691=9424,E691=16114),AND(E691=16114,C691=9434),AND(C691=4160,E691=16114)),"COMP",IF(AND(C691=4215,E691=16114),"MC",IF(E691="",F691,(VLOOKUP(C691,Type,9,0))))))</f>
        <v>0</v>
      </c>
    </row>
    <row r="692" spans="16:20" ht="15">
      <c r="P692" s="17" t="str">
        <f t="shared" si="48"/>
        <v/>
      </c>
      <c r="Q692" s="17" t="str">
        <f t="shared" si="49"/>
        <v/>
      </c>
      <c r="R692" s="17" t="str">
        <f t="shared" si="50"/>
        <v/>
      </c>
      <c r="S692" s="17">
        <f t="shared" si="51"/>
        <v>0</v>
      </c>
      <c r="T692" s="17">
        <f>IF(C692="9D6A","9D6A",IF(OR(AND(C692=9424,E692=16114),AND(E692=16114,C692=9434),AND(C692=4160,E692=16114)),"COMP",IF(AND(C692=4215,E692=16114),"MC",IF(E692="",F692,(VLOOKUP(C692,Type,9,0))))))</f>
        <v>0</v>
      </c>
    </row>
    <row r="693" spans="16:20" ht="15">
      <c r="P693" s="17" t="str">
        <f t="shared" si="48"/>
        <v/>
      </c>
      <c r="Q693" s="17" t="str">
        <f t="shared" si="49"/>
        <v/>
      </c>
      <c r="R693" s="17" t="str">
        <f t="shared" si="50"/>
        <v/>
      </c>
      <c r="S693" s="17">
        <f t="shared" si="51"/>
        <v>0</v>
      </c>
      <c r="T693" s="17">
        <f>IF(C693="9D6A","9D6A",IF(OR(AND(C693=9424,E693=16114),AND(E693=16114,C693=9434),AND(C693=4160,E693=16114)),"COMP",IF(AND(C693=4215,E693=16114),"MC",IF(E693="",F693,(VLOOKUP(C693,Type,9,0))))))</f>
        <v>0</v>
      </c>
    </row>
    <row r="694" spans="16:20" ht="15">
      <c r="P694" s="17" t="str">
        <f t="shared" si="48"/>
        <v/>
      </c>
      <c r="Q694" s="17" t="str">
        <f t="shared" si="49"/>
        <v/>
      </c>
      <c r="R694" s="17" t="str">
        <f t="shared" si="50"/>
        <v/>
      </c>
      <c r="S694" s="17">
        <f t="shared" si="51"/>
        <v>0</v>
      </c>
      <c r="T694" s="17">
        <f>IF(C694="9D6A","9D6A",IF(OR(AND(C694=9424,E694=16114),AND(E694=16114,C694=9434),AND(C694=4160,E694=16114)),"COMP",IF(AND(C694=4215,E694=16114),"MC",IF(E694="",F694,(VLOOKUP(C694,Type,9,0))))))</f>
        <v>0</v>
      </c>
    </row>
    <row r="695" spans="16:20" ht="15">
      <c r="P695" s="17" t="str">
        <f t="shared" si="48"/>
        <v/>
      </c>
      <c r="Q695" s="17" t="str">
        <f t="shared" si="49"/>
        <v/>
      </c>
      <c r="R695" s="17" t="str">
        <f t="shared" si="50"/>
        <v/>
      </c>
      <c r="S695" s="17">
        <f t="shared" si="51"/>
        <v>0</v>
      </c>
      <c r="T695" s="17">
        <f>IF(C695="9D6A","9D6A",IF(OR(AND(C695=9424,E695=16114),AND(E695=16114,C695=9434),AND(C695=4160,E695=16114)),"COMP",IF(AND(C695=4215,E695=16114),"MC",IF(E695="",F695,(VLOOKUP(C695,Type,9,0))))))</f>
        <v>0</v>
      </c>
    </row>
    <row r="696" spans="16:20" ht="15">
      <c r="P696" s="17" t="str">
        <f t="shared" si="48"/>
        <v/>
      </c>
      <c r="Q696" s="17" t="str">
        <f t="shared" si="49"/>
        <v/>
      </c>
      <c r="R696" s="17" t="str">
        <f t="shared" si="50"/>
        <v/>
      </c>
      <c r="S696" s="17">
        <f t="shared" si="51"/>
        <v>0</v>
      </c>
      <c r="T696" s="17">
        <f>IF(C696="9D6A","9D6A",IF(OR(AND(C696=9424,E696=16114),AND(E696=16114,C696=9434),AND(C696=4160,E696=16114)),"COMP",IF(AND(C696=4215,E696=16114),"MC",IF(E696="",F696,(VLOOKUP(C696,Type,9,0))))))</f>
        <v>0</v>
      </c>
    </row>
    <row r="697" spans="16:20" ht="15">
      <c r="P697" s="17" t="str">
        <f t="shared" si="48"/>
        <v/>
      </c>
      <c r="Q697" s="17" t="str">
        <f t="shared" si="49"/>
        <v/>
      </c>
      <c r="R697" s="17" t="str">
        <f t="shared" si="50"/>
        <v/>
      </c>
      <c r="S697" s="17">
        <f t="shared" si="51"/>
        <v>0</v>
      </c>
      <c r="T697" s="17">
        <f>IF(C697="9D6A","9D6A",IF(OR(AND(C697=9424,E697=16114),AND(E697=16114,C697=9434),AND(C697=4160,E697=16114)),"COMP",IF(AND(C697=4215,E697=16114),"MC",IF(E697="",F697,(VLOOKUP(C697,Type,9,0))))))</f>
        <v>0</v>
      </c>
    </row>
    <row r="698" spans="16:20" ht="15">
      <c r="P698" s="17" t="str">
        <f t="shared" si="48"/>
        <v/>
      </c>
      <c r="Q698" s="17" t="str">
        <f t="shared" si="49"/>
        <v/>
      </c>
      <c r="R698" s="17" t="str">
        <f t="shared" si="50"/>
        <v/>
      </c>
      <c r="S698" s="17">
        <f t="shared" si="51"/>
        <v>0</v>
      </c>
      <c r="T698" s="17">
        <f>IF(C698="9D6A","9D6A",IF(OR(AND(C698=9424,E698=16114),AND(E698=16114,C698=9434),AND(C698=4160,E698=16114)),"COMP",IF(AND(C698=4215,E698=16114),"MC",IF(E698="",F698,(VLOOKUP(C698,Type,9,0))))))</f>
        <v>0</v>
      </c>
    </row>
    <row r="699" spans="16:20" ht="15">
      <c r="P699" s="17" t="str">
        <f t="shared" si="48"/>
        <v/>
      </c>
      <c r="Q699" s="17" t="str">
        <f t="shared" si="49"/>
        <v/>
      </c>
      <c r="R699" s="17" t="str">
        <f t="shared" si="50"/>
        <v/>
      </c>
      <c r="S699" s="17">
        <f t="shared" si="51"/>
        <v>0</v>
      </c>
      <c r="T699" s="17">
        <f>IF(C699="9D6A","9D6A",IF(OR(AND(C699=9424,E699=16114),AND(E699=16114,C699=9434),AND(C699=4160,E699=16114)),"COMP",IF(AND(C699=4215,E699=16114),"MC",IF(E699="",F699,(VLOOKUP(C699,Type,9,0))))))</f>
        <v>0</v>
      </c>
    </row>
    <row r="700" spans="16:20" ht="15">
      <c r="P700" s="17" t="str">
        <f t="shared" si="48"/>
        <v/>
      </c>
      <c r="Q700" s="17" t="str">
        <f t="shared" si="49"/>
        <v/>
      </c>
      <c r="R700" s="17" t="str">
        <f t="shared" si="50"/>
        <v/>
      </c>
      <c r="S700" s="17">
        <f t="shared" si="51"/>
        <v>0</v>
      </c>
      <c r="T700" s="17">
        <f>IF(C700="9D6A","9D6A",IF(OR(AND(C700=9424,E700=16114),AND(E700=16114,C700=9434),AND(C700=4160,E700=16114)),"COMP",IF(AND(C700=4215,E700=16114),"MC",IF(E700="",F700,(VLOOKUP(C700,Type,9,0))))))</f>
        <v>0</v>
      </c>
    </row>
    <row r="701" spans="16:20" ht="15">
      <c r="P701" s="17" t="str">
        <f t="shared" si="48"/>
        <v/>
      </c>
      <c r="Q701" s="17" t="str">
        <f t="shared" si="49"/>
        <v/>
      </c>
      <c r="R701" s="17" t="str">
        <f t="shared" si="50"/>
        <v/>
      </c>
      <c r="S701" s="17">
        <f t="shared" si="51"/>
        <v>0</v>
      </c>
      <c r="T701" s="17">
        <f>IF(C701="9D6A","9D6A",IF(OR(AND(C701=9424,E701=16114),AND(E701=16114,C701=9434),AND(C701=4160,E701=16114)),"COMP",IF(AND(C701=4215,E701=16114),"MC",IF(E701="",F701,(VLOOKUP(C701,Type,9,0))))))</f>
        <v>0</v>
      </c>
    </row>
    <row r="702" spans="16:20" ht="15">
      <c r="P702" s="17" t="str">
        <f t="shared" si="48"/>
        <v/>
      </c>
      <c r="Q702" s="17" t="str">
        <f t="shared" si="49"/>
        <v/>
      </c>
      <c r="R702" s="17" t="str">
        <f t="shared" si="50"/>
        <v/>
      </c>
      <c r="S702" s="17">
        <f t="shared" si="51"/>
        <v>0</v>
      </c>
      <c r="T702" s="17">
        <f>IF(C702="9D6A","9D6A",IF(OR(AND(C702=9424,E702=16114),AND(E702=16114,C702=9434),AND(C702=4160,E702=16114)),"COMP",IF(AND(C702=4215,E702=16114),"MC",IF(E702="",F702,(VLOOKUP(C702,Type,9,0))))))</f>
        <v>0</v>
      </c>
    </row>
    <row r="703" spans="16:20" ht="15">
      <c r="P703" s="17" t="str">
        <f t="shared" si="48"/>
        <v/>
      </c>
      <c r="Q703" s="17" t="str">
        <f t="shared" si="49"/>
        <v/>
      </c>
      <c r="R703" s="17" t="str">
        <f t="shared" si="50"/>
        <v/>
      </c>
      <c r="S703" s="17">
        <f t="shared" si="51"/>
        <v>0</v>
      </c>
      <c r="T703" s="17">
        <f>IF(C703="9D6A","9D6A",IF(OR(AND(C703=9424,E703=16114),AND(E703=16114,C703=9434),AND(C703=4160,E703=16114)),"COMP",IF(AND(C703=4215,E703=16114),"MC",IF(E703="",F703,(VLOOKUP(C703,Type,9,0))))))</f>
        <v>0</v>
      </c>
    </row>
    <row r="704" spans="16:20" ht="15">
      <c r="P704" s="17" t="str">
        <f t="shared" si="48"/>
        <v/>
      </c>
      <c r="Q704" s="17" t="str">
        <f t="shared" si="49"/>
        <v/>
      </c>
      <c r="R704" s="17" t="str">
        <f t="shared" si="50"/>
        <v/>
      </c>
      <c r="S704" s="17">
        <f t="shared" si="51"/>
        <v>0</v>
      </c>
      <c r="T704" s="17">
        <f>IF(C704="9D6A","9D6A",IF(OR(AND(C704=9424,E704=16114),AND(E704=16114,C704=9434),AND(C704=4160,E704=16114)),"COMP",IF(AND(C704=4215,E704=16114),"MC",IF(E704="",F704,(VLOOKUP(C704,Type,9,0))))))</f>
        <v>0</v>
      </c>
    </row>
    <row r="705" spans="16:20" ht="15">
      <c r="P705" s="17" t="str">
        <f t="shared" si="48"/>
        <v/>
      </c>
      <c r="Q705" s="17" t="str">
        <f t="shared" si="49"/>
        <v/>
      </c>
      <c r="R705" s="17" t="str">
        <f t="shared" si="50"/>
        <v/>
      </c>
      <c r="S705" s="17">
        <f t="shared" si="51"/>
        <v>0</v>
      </c>
      <c r="T705" s="17">
        <f>IF(C705="9D6A","9D6A",IF(OR(AND(C705=9424,E705=16114),AND(E705=16114,C705=9434),AND(C705=4160,E705=16114)),"COMP",IF(AND(C705=4215,E705=16114),"MC",IF(E705="",F705,(VLOOKUP(C705,Type,9,0))))))</f>
        <v>0</v>
      </c>
    </row>
    <row r="706" spans="16:20" ht="15">
      <c r="P706" s="17" t="str">
        <f aca="true" t="shared" si="52" ref="P706:P769">IF(ISNA(VLOOKUP(C706,Type,3,0)),"",VLOOKUP(C706,Type,3,0))</f>
        <v/>
      </c>
      <c r="Q706" s="17" t="str">
        <f t="shared" si="49"/>
        <v/>
      </c>
      <c r="R706" s="17" t="str">
        <f t="shared" si="50"/>
        <v/>
      </c>
      <c r="S706" s="17">
        <f t="shared" si="51"/>
        <v>0</v>
      </c>
      <c r="T706" s="17">
        <f>IF(C706="9D6A","9D6A",IF(OR(AND(C706=9424,E706=16114),AND(E706=16114,C706=9434),AND(C706=4160,E706=16114)),"COMP",IF(AND(C706=4215,E706=16114),"MC",IF(E706="",F706,(VLOOKUP(C706,Type,9,0))))))</f>
        <v>0</v>
      </c>
    </row>
    <row r="707" spans="16:20" ht="15">
      <c r="P707" s="17" t="str">
        <f t="shared" si="52"/>
        <v/>
      </c>
      <c r="Q707" s="17" t="str">
        <f t="shared" si="49"/>
        <v/>
      </c>
      <c r="R707" s="17" t="str">
        <f t="shared" si="50"/>
        <v/>
      </c>
      <c r="S707" s="17">
        <f t="shared" si="51"/>
        <v>0</v>
      </c>
      <c r="T707" s="17">
        <f>IF(C707="9D6A","9D6A",IF(OR(AND(C707=9424,E707=16114),AND(E707=16114,C707=9434),AND(C707=4160,E707=16114)),"COMP",IF(AND(C707=4215,E707=16114),"MC",IF(E707="",F707,(VLOOKUP(C707,Type,9,0))))))</f>
        <v>0</v>
      </c>
    </row>
    <row r="708" spans="16:20" ht="15">
      <c r="P708" s="17" t="str">
        <f t="shared" si="52"/>
        <v/>
      </c>
      <c r="Q708" s="17" t="str">
        <f t="shared" si="49"/>
        <v/>
      </c>
      <c r="R708" s="17" t="str">
        <f t="shared" si="50"/>
        <v/>
      </c>
      <c r="S708" s="17">
        <f t="shared" si="51"/>
        <v>0</v>
      </c>
      <c r="T708" s="17">
        <f>IF(C708="9D6A","9D6A",IF(OR(AND(C708=9424,E708=16114),AND(E708=16114,C708=9434),AND(C708=4160,E708=16114)),"COMP",IF(AND(C708=4215,E708=16114),"MC",IF(E708="",F708,(VLOOKUP(C708,Type,9,0))))))</f>
        <v>0</v>
      </c>
    </row>
    <row r="709" spans="16:20" ht="15">
      <c r="P709" s="17" t="str">
        <f t="shared" si="52"/>
        <v/>
      </c>
      <c r="Q709" s="17" t="str">
        <f t="shared" si="49"/>
        <v/>
      </c>
      <c r="R709" s="17" t="str">
        <f t="shared" si="50"/>
        <v/>
      </c>
      <c r="S709" s="17">
        <f t="shared" si="51"/>
        <v>0</v>
      </c>
      <c r="T709" s="17">
        <f>IF(C709="9D6A","9D6A",IF(OR(AND(C709=9424,E709=16114),AND(E709=16114,C709=9434),AND(C709=4160,E709=16114)),"COMP",IF(AND(C709=4215,E709=16114),"MC",IF(E709="",F709,(VLOOKUP(C709,Type,9,0))))))</f>
        <v>0</v>
      </c>
    </row>
    <row r="710" spans="16:20" ht="15">
      <c r="P710" s="17" t="str">
        <f t="shared" si="52"/>
        <v/>
      </c>
      <c r="Q710" s="17" t="str">
        <f t="shared" si="49"/>
        <v/>
      </c>
      <c r="R710" s="17" t="str">
        <f t="shared" si="50"/>
        <v/>
      </c>
      <c r="S710" s="17">
        <f t="shared" si="51"/>
        <v>0</v>
      </c>
      <c r="T710" s="17">
        <f>IF(C710="9D6A","9D6A",IF(OR(AND(C710=9424,E710=16114),AND(E710=16114,C710=9434),AND(C710=4160,E710=16114)),"COMP",IF(AND(C710=4215,E710=16114),"MC",IF(E710="",F710,(VLOOKUP(C710,Type,9,0))))))</f>
        <v>0</v>
      </c>
    </row>
    <row r="711" spans="16:20" ht="15">
      <c r="P711" s="17" t="str">
        <f t="shared" si="52"/>
        <v/>
      </c>
      <c r="Q711" s="17" t="str">
        <f t="shared" si="49"/>
        <v/>
      </c>
      <c r="R711" s="17" t="str">
        <f t="shared" si="50"/>
        <v/>
      </c>
      <c r="S711" s="17">
        <f t="shared" si="51"/>
        <v>0</v>
      </c>
      <c r="T711" s="17">
        <f>IF(C711="9D6A","9D6A",IF(OR(AND(C711=9424,E711=16114),AND(E711=16114,C711=9434),AND(C711=4160,E711=16114)),"COMP",IF(AND(C711=4215,E711=16114),"MC",IF(E711="",F711,(VLOOKUP(C711,Type,9,0))))))</f>
        <v>0</v>
      </c>
    </row>
    <row r="712" spans="16:20" ht="15">
      <c r="P712" s="17" t="str">
        <f t="shared" si="52"/>
        <v/>
      </c>
      <c r="Q712" s="17" t="str">
        <f t="shared" si="49"/>
        <v/>
      </c>
      <c r="R712" s="17" t="str">
        <f t="shared" si="50"/>
        <v/>
      </c>
      <c r="S712" s="17">
        <f t="shared" si="51"/>
        <v>0</v>
      </c>
      <c r="T712" s="17">
        <f>IF(C712="9D6A","9D6A",IF(OR(AND(C712=9424,E712=16114),AND(E712=16114,C712=9434),AND(C712=4160,E712=16114)),"COMP",IF(AND(C712=4215,E712=16114),"MC",IF(E712="",F712,(VLOOKUP(C712,Type,9,0))))))</f>
        <v>0</v>
      </c>
    </row>
    <row r="713" spans="16:20" ht="15">
      <c r="P713" s="17" t="str">
        <f t="shared" si="52"/>
        <v/>
      </c>
      <c r="Q713" s="17" t="str">
        <f t="shared" si="49"/>
        <v/>
      </c>
      <c r="R713" s="17" t="str">
        <f t="shared" si="50"/>
        <v/>
      </c>
      <c r="S713" s="17">
        <f t="shared" si="51"/>
        <v>0</v>
      </c>
      <c r="T713" s="17">
        <f>IF(C713="9D6A","9D6A",IF(OR(AND(C713=9424,E713=16114),AND(E713=16114,C713=9434),AND(C713=4160,E713=16114)),"COMP",IF(AND(C713=4215,E713=16114),"MC",IF(E713="",F713,(VLOOKUP(C713,Type,9,0))))))</f>
        <v>0</v>
      </c>
    </row>
    <row r="714" spans="16:20" ht="15">
      <c r="P714" s="17" t="str">
        <f t="shared" si="52"/>
        <v/>
      </c>
      <c r="Q714" s="17" t="str">
        <f t="shared" si="49"/>
        <v/>
      </c>
      <c r="R714" s="17" t="str">
        <f t="shared" si="50"/>
        <v/>
      </c>
      <c r="S714" s="17">
        <f t="shared" si="51"/>
        <v>0</v>
      </c>
      <c r="T714" s="17">
        <f>IF(C714="9D6A","9D6A",IF(OR(AND(C714=9424,E714=16114),AND(E714=16114,C714=9434),AND(C714=4160,E714=16114)),"COMP",IF(AND(C714=4215,E714=16114),"MC",IF(E714="",F714,(VLOOKUP(C714,Type,9,0))))))</f>
        <v>0</v>
      </c>
    </row>
    <row r="715" spans="16:20" ht="15">
      <c r="P715" s="17" t="str">
        <f t="shared" si="52"/>
        <v/>
      </c>
      <c r="Q715" s="17" t="str">
        <f t="shared" si="49"/>
        <v/>
      </c>
      <c r="R715" s="17" t="str">
        <f t="shared" si="50"/>
        <v/>
      </c>
      <c r="S715" s="17">
        <f t="shared" si="51"/>
        <v>0</v>
      </c>
      <c r="T715" s="17">
        <f>IF(C715="9D6A","9D6A",IF(OR(AND(C715=9424,E715=16114),AND(E715=16114,C715=9434),AND(C715=4160,E715=16114)),"COMP",IF(AND(C715=4215,E715=16114),"MC",IF(E715="",F715,(VLOOKUP(C715,Type,9,0))))))</f>
        <v>0</v>
      </c>
    </row>
    <row r="716" spans="16:20" ht="15">
      <c r="P716" s="17" t="str">
        <f t="shared" si="52"/>
        <v/>
      </c>
      <c r="Q716" s="17" t="str">
        <f t="shared" si="49"/>
        <v/>
      </c>
      <c r="R716" s="17" t="str">
        <f t="shared" si="50"/>
        <v/>
      </c>
      <c r="S716" s="17">
        <f t="shared" si="51"/>
        <v>0</v>
      </c>
      <c r="T716" s="17">
        <f>IF(C716="9D6A","9D6A",IF(OR(AND(C716=9424,E716=16114),AND(E716=16114,C716=9434),AND(C716=4160,E716=16114)),"COMP",IF(AND(C716=4215,E716=16114),"MC",IF(E716="",F716,(VLOOKUP(C716,Type,9,0))))))</f>
        <v>0</v>
      </c>
    </row>
    <row r="717" spans="16:20" ht="15">
      <c r="P717" s="17" t="str">
        <f t="shared" si="52"/>
        <v/>
      </c>
      <c r="Q717" s="17" t="str">
        <f t="shared" si="49"/>
        <v/>
      </c>
      <c r="R717" s="17" t="str">
        <f t="shared" si="50"/>
        <v/>
      </c>
      <c r="S717" s="17">
        <f t="shared" si="51"/>
        <v>0</v>
      </c>
      <c r="T717" s="17">
        <f>IF(C717="9D6A","9D6A",IF(OR(AND(C717=9424,E717=16114),AND(E717=16114,C717=9434),AND(C717=4160,E717=16114)),"COMP",IF(AND(C717=4215,E717=16114),"MC",IF(E717="",F717,(VLOOKUP(C717,Type,9,0))))))</f>
        <v>0</v>
      </c>
    </row>
    <row r="718" spans="16:20" ht="15">
      <c r="P718" s="17" t="str">
        <f t="shared" si="52"/>
        <v/>
      </c>
      <c r="Q718" s="17" t="str">
        <f t="shared" si="49"/>
        <v/>
      </c>
      <c r="R718" s="17" t="str">
        <f t="shared" si="50"/>
        <v/>
      </c>
      <c r="S718" s="17">
        <f t="shared" si="51"/>
        <v>0</v>
      </c>
      <c r="T718" s="17">
        <f>IF(C718="9D6A","9D6A",IF(OR(AND(C718=9424,E718=16114),AND(E718=16114,C718=9434),AND(C718=4160,E718=16114)),"COMP",IF(AND(C718=4215,E718=16114),"MC",IF(E718="",F718,(VLOOKUP(C718,Type,9,0))))))</f>
        <v>0</v>
      </c>
    </row>
    <row r="719" spans="16:20" ht="15">
      <c r="P719" s="17" t="str">
        <f t="shared" si="52"/>
        <v/>
      </c>
      <c r="Q719" s="17" t="str">
        <f t="shared" si="49"/>
        <v/>
      </c>
      <c r="R719" s="17" t="str">
        <f t="shared" si="50"/>
        <v/>
      </c>
      <c r="S719" s="17">
        <f t="shared" si="51"/>
        <v>0</v>
      </c>
      <c r="T719" s="17">
        <f>IF(C719="9D6A","9D6A",IF(OR(AND(C719=9424,E719=16114),AND(E719=16114,C719=9434),AND(C719=4160,E719=16114)),"COMP",IF(AND(C719=4215,E719=16114),"MC",IF(E719="",F719,(VLOOKUP(C719,Type,9,0))))))</f>
        <v>0</v>
      </c>
    </row>
    <row r="720" spans="16:20" ht="15">
      <c r="P720" s="17" t="str">
        <f t="shared" si="52"/>
        <v/>
      </c>
      <c r="Q720" s="17" t="str">
        <f t="shared" si="49"/>
        <v/>
      </c>
      <c r="R720" s="17" t="str">
        <f t="shared" si="50"/>
        <v/>
      </c>
      <c r="S720" s="17">
        <f t="shared" si="51"/>
        <v>0</v>
      </c>
      <c r="T720" s="17">
        <f>IF(C720="9D6A","9D6A",IF(OR(AND(C720=9424,E720=16114),AND(E720=16114,C720=9434),AND(C720=4160,E720=16114)),"COMP",IF(AND(C720=4215,E720=16114),"MC",IF(E720="",F720,(VLOOKUP(C720,Type,9,0))))))</f>
        <v>0</v>
      </c>
    </row>
    <row r="721" spans="16:20" ht="15">
      <c r="P721" s="17" t="str">
        <f t="shared" si="52"/>
        <v/>
      </c>
      <c r="Q721" s="17" t="str">
        <f t="shared" si="49"/>
        <v/>
      </c>
      <c r="R721" s="17" t="str">
        <f t="shared" si="50"/>
        <v/>
      </c>
      <c r="S721" s="17">
        <f t="shared" si="51"/>
        <v>0</v>
      </c>
      <c r="T721" s="17">
        <f>IF(C721="9D6A","9D6A",IF(OR(AND(C721=9424,E721=16114),AND(E721=16114,C721=9434),AND(C721=4160,E721=16114)),"COMP",IF(AND(C721=4215,E721=16114),"MC",IF(E721="",F721,(VLOOKUP(C721,Type,9,0))))))</f>
        <v>0</v>
      </c>
    </row>
    <row r="722" spans="16:20" ht="15">
      <c r="P722" s="17" t="str">
        <f t="shared" si="52"/>
        <v/>
      </c>
      <c r="Q722" s="17" t="str">
        <f t="shared" si="49"/>
        <v/>
      </c>
      <c r="R722" s="17" t="str">
        <f t="shared" si="50"/>
        <v/>
      </c>
      <c r="S722" s="17">
        <f t="shared" si="51"/>
        <v>0</v>
      </c>
      <c r="T722" s="17">
        <f>IF(C722="9D6A","9D6A",IF(OR(AND(C722=9424,E722=16114),AND(E722=16114,C722=9434),AND(C722=4160,E722=16114)),"COMP",IF(AND(C722=4215,E722=16114),"MC",IF(E722="",F722,(VLOOKUP(C722,Type,9,0))))))</f>
        <v>0</v>
      </c>
    </row>
    <row r="723" spans="16:20" ht="15">
      <c r="P723" s="17" t="str">
        <f t="shared" si="52"/>
        <v/>
      </c>
      <c r="Q723" s="17" t="str">
        <f t="shared" si="49"/>
        <v/>
      </c>
      <c r="R723" s="17" t="str">
        <f t="shared" si="50"/>
        <v/>
      </c>
      <c r="S723" s="17">
        <f t="shared" si="51"/>
        <v>0</v>
      </c>
      <c r="T723" s="17">
        <f>IF(C723="9D6A","9D6A",IF(OR(AND(C723=9424,E723=16114),AND(E723=16114,C723=9434),AND(C723=4160,E723=16114)),"COMP",IF(AND(C723=4215,E723=16114),"MC",IF(E723="",F723,(VLOOKUP(C723,Type,9,0))))))</f>
        <v>0</v>
      </c>
    </row>
    <row r="724" spans="16:20" ht="15">
      <c r="P724" s="17" t="str">
        <f t="shared" si="52"/>
        <v/>
      </c>
      <c r="Q724" s="17" t="str">
        <f t="shared" si="49"/>
        <v/>
      </c>
      <c r="R724" s="17" t="str">
        <f t="shared" si="50"/>
        <v/>
      </c>
      <c r="S724" s="17">
        <f t="shared" si="51"/>
        <v>0</v>
      </c>
      <c r="T724" s="17">
        <f>IF(C724="9D6A","9D6A",IF(OR(AND(C724=9424,E724=16114),AND(E724=16114,C724=9434),AND(C724=4160,E724=16114)),"COMP",IF(AND(C724=4215,E724=16114),"MC",IF(E724="",F724,(VLOOKUP(C724,Type,9,0))))))</f>
        <v>0</v>
      </c>
    </row>
    <row r="725" spans="16:20" ht="15">
      <c r="P725" s="17" t="str">
        <f t="shared" si="52"/>
        <v/>
      </c>
      <c r="Q725" s="17" t="str">
        <f t="shared" si="49"/>
        <v/>
      </c>
      <c r="R725" s="17" t="str">
        <f t="shared" si="50"/>
        <v/>
      </c>
      <c r="S725" s="17">
        <f t="shared" si="51"/>
        <v>0</v>
      </c>
      <c r="T725" s="17">
        <f>IF(C725="9D6A","9D6A",IF(OR(AND(C725=9424,E725=16114),AND(E725=16114,C725=9434),AND(C725=4160,E725=16114)),"COMP",IF(AND(C725=4215,E725=16114),"MC",IF(E725="",F725,(VLOOKUP(C725,Type,9,0))))))</f>
        <v>0</v>
      </c>
    </row>
    <row r="726" spans="16:20" ht="15">
      <c r="P726" s="17" t="str">
        <f t="shared" si="52"/>
        <v/>
      </c>
      <c r="Q726" s="17" t="str">
        <f t="shared" si="49"/>
        <v/>
      </c>
      <c r="R726" s="17" t="str">
        <f t="shared" si="50"/>
        <v/>
      </c>
      <c r="S726" s="17">
        <f t="shared" si="51"/>
        <v>0</v>
      </c>
      <c r="T726" s="17">
        <f>IF(C726="9D6A","9D6A",IF(OR(AND(C726=9424,E726=16114),AND(E726=16114,C726=9434),AND(C726=4160,E726=16114)),"COMP",IF(AND(C726=4215,E726=16114),"MC",IF(E726="",F726,(VLOOKUP(C726,Type,9,0))))))</f>
        <v>0</v>
      </c>
    </row>
    <row r="727" spans="16:20" ht="15">
      <c r="P727" s="17" t="str">
        <f t="shared" si="52"/>
        <v/>
      </c>
      <c r="Q727" s="17" t="str">
        <f t="shared" si="49"/>
        <v/>
      </c>
      <c r="R727" s="17" t="str">
        <f t="shared" si="50"/>
        <v/>
      </c>
      <c r="S727" s="17">
        <f t="shared" si="51"/>
        <v>0</v>
      </c>
      <c r="T727" s="17">
        <f>IF(C727="9D6A","9D6A",IF(OR(AND(C727=9424,E727=16114),AND(E727=16114,C727=9434),AND(C727=4160,E727=16114)),"COMP",IF(AND(C727=4215,E727=16114),"MC",IF(E727="",F727,(VLOOKUP(C727,Type,9,0))))))</f>
        <v>0</v>
      </c>
    </row>
    <row r="728" spans="16:20" ht="15">
      <c r="P728" s="17" t="str">
        <f t="shared" si="52"/>
        <v/>
      </c>
      <c r="Q728" s="17" t="str">
        <f t="shared" si="49"/>
        <v/>
      </c>
      <c r="R728" s="17" t="str">
        <f t="shared" si="50"/>
        <v/>
      </c>
      <c r="S728" s="17">
        <f t="shared" si="51"/>
        <v>0</v>
      </c>
      <c r="T728" s="17">
        <f>IF(C728="9D6A","9D6A",IF(OR(AND(C728=9424,E728=16114),AND(E728=16114,C728=9434),AND(C728=4160,E728=16114)),"COMP",IF(AND(C728=4215,E728=16114),"MC",IF(E728="",F728,(VLOOKUP(C728,Type,9,0))))))</f>
        <v>0</v>
      </c>
    </row>
    <row r="729" spans="16:20" ht="15">
      <c r="P729" s="17" t="str">
        <f t="shared" si="52"/>
        <v/>
      </c>
      <c r="Q729" s="17" t="str">
        <f t="shared" si="49"/>
        <v/>
      </c>
      <c r="R729" s="17" t="str">
        <f t="shared" si="50"/>
        <v/>
      </c>
      <c r="S729" s="17">
        <f t="shared" si="51"/>
        <v>0</v>
      </c>
      <c r="T729" s="17">
        <f>IF(C729="9D6A","9D6A",IF(OR(AND(C729=9424,E729=16114),AND(E729=16114,C729=9434),AND(C729=4160,E729=16114)),"COMP",IF(AND(C729=4215,E729=16114),"MC",IF(E729="",F729,(VLOOKUP(C729,Type,9,0))))))</f>
        <v>0</v>
      </c>
    </row>
    <row r="730" spans="16:20" ht="15">
      <c r="P730" s="17" t="str">
        <f t="shared" si="52"/>
        <v/>
      </c>
      <c r="Q730" s="17" t="str">
        <f t="shared" si="49"/>
        <v/>
      </c>
      <c r="R730" s="17" t="str">
        <f t="shared" si="50"/>
        <v/>
      </c>
      <c r="S730" s="17">
        <f t="shared" si="51"/>
        <v>0</v>
      </c>
      <c r="T730" s="17">
        <f>IF(C730="9D6A","9D6A",IF(OR(AND(C730=9424,E730=16114),AND(E730=16114,C730=9434),AND(C730=4160,E730=16114)),"COMP",IF(AND(C730=4215,E730=16114),"MC",IF(E730="",F730,(VLOOKUP(C730,Type,9,0))))))</f>
        <v>0</v>
      </c>
    </row>
    <row r="731" spans="16:20" ht="15">
      <c r="P731" s="17" t="str">
        <f t="shared" si="52"/>
        <v/>
      </c>
      <c r="Q731" s="17" t="str">
        <f t="shared" si="49"/>
        <v/>
      </c>
      <c r="R731" s="17" t="str">
        <f t="shared" si="50"/>
        <v/>
      </c>
      <c r="S731" s="17">
        <f t="shared" si="51"/>
        <v>0</v>
      </c>
      <c r="T731" s="17">
        <f>IF(C731="9D6A","9D6A",IF(OR(AND(C731=9424,E731=16114),AND(E731=16114,C731=9434),AND(C731=4160,E731=16114)),"COMP",IF(AND(C731=4215,E731=16114),"MC",IF(E731="",F731,(VLOOKUP(C731,Type,9,0))))))</f>
        <v>0</v>
      </c>
    </row>
    <row r="732" spans="16:20" ht="15">
      <c r="P732" s="17" t="str">
        <f t="shared" si="52"/>
        <v/>
      </c>
      <c r="Q732" s="17" t="str">
        <f aca="true" t="shared" si="53" ref="Q732:Q795">IF(H732="D",I732,"")</f>
        <v/>
      </c>
      <c r="R732" s="17" t="str">
        <f aca="true" t="shared" si="54" ref="R732:R795">IF(H732="C",I732,"")</f>
        <v/>
      </c>
      <c r="S732" s="17">
        <f aca="true" t="shared" si="55" ref="S732:S795">_xlfn.NUMBERVALUE(R732)-_xlfn.NUMBERVALUE(Q732)</f>
        <v>0</v>
      </c>
      <c r="T732" s="17">
        <f>IF(C732="9D6A","9D6A",IF(OR(AND(C732=9424,E732=16114),AND(E732=16114,C732=9434),AND(C732=4160,E732=16114)),"COMP",IF(AND(C732=4215,E732=16114),"MC",IF(E732="",F732,(VLOOKUP(C732,Type,9,0))))))</f>
        <v>0</v>
      </c>
    </row>
    <row r="733" spans="16:20" ht="15">
      <c r="P733" s="17" t="str">
        <f t="shared" si="52"/>
        <v/>
      </c>
      <c r="Q733" s="17" t="str">
        <f t="shared" si="53"/>
        <v/>
      </c>
      <c r="R733" s="17" t="str">
        <f t="shared" si="54"/>
        <v/>
      </c>
      <c r="S733" s="17">
        <f t="shared" si="55"/>
        <v>0</v>
      </c>
      <c r="T733" s="17">
        <f>IF(C733="9D6A","9D6A",IF(OR(AND(C733=9424,E733=16114),AND(E733=16114,C733=9434),AND(C733=4160,E733=16114)),"COMP",IF(AND(C733=4215,E733=16114),"MC",IF(E733="",F733,(VLOOKUP(C733,Type,9,0))))))</f>
        <v>0</v>
      </c>
    </row>
    <row r="734" spans="16:20" ht="15">
      <c r="P734" s="17" t="str">
        <f t="shared" si="52"/>
        <v/>
      </c>
      <c r="Q734" s="17" t="str">
        <f t="shared" si="53"/>
        <v/>
      </c>
      <c r="R734" s="17" t="str">
        <f t="shared" si="54"/>
        <v/>
      </c>
      <c r="S734" s="17">
        <f t="shared" si="55"/>
        <v>0</v>
      </c>
      <c r="T734" s="17">
        <f>IF(C734="9D6A","9D6A",IF(OR(AND(C734=9424,E734=16114),AND(E734=16114,C734=9434),AND(C734=4160,E734=16114)),"COMP",IF(AND(C734=4215,E734=16114),"MC",IF(E734="",F734,(VLOOKUP(C734,Type,9,0))))))</f>
        <v>0</v>
      </c>
    </row>
    <row r="735" spans="16:20" ht="15">
      <c r="P735" s="17" t="str">
        <f t="shared" si="52"/>
        <v/>
      </c>
      <c r="Q735" s="17" t="str">
        <f t="shared" si="53"/>
        <v/>
      </c>
      <c r="R735" s="17" t="str">
        <f t="shared" si="54"/>
        <v/>
      </c>
      <c r="S735" s="17">
        <f t="shared" si="55"/>
        <v>0</v>
      </c>
      <c r="T735" s="17">
        <f>IF(C735="9D6A","9D6A",IF(OR(AND(C735=9424,E735=16114),AND(E735=16114,C735=9434),AND(C735=4160,E735=16114)),"COMP",IF(AND(C735=4215,E735=16114),"MC",IF(E735="",F735,(VLOOKUP(C735,Type,9,0))))))</f>
        <v>0</v>
      </c>
    </row>
    <row r="736" spans="16:20" ht="15">
      <c r="P736" s="17" t="str">
        <f t="shared" si="52"/>
        <v/>
      </c>
      <c r="Q736" s="17" t="str">
        <f t="shared" si="53"/>
        <v/>
      </c>
      <c r="R736" s="17" t="str">
        <f t="shared" si="54"/>
        <v/>
      </c>
      <c r="S736" s="17">
        <f t="shared" si="55"/>
        <v>0</v>
      </c>
      <c r="T736" s="17">
        <f>IF(C736="9D6A","9D6A",IF(OR(AND(C736=9424,E736=16114),AND(E736=16114,C736=9434),AND(C736=4160,E736=16114)),"COMP",IF(AND(C736=4215,E736=16114),"MC",IF(E736="",F736,(VLOOKUP(C736,Type,9,0))))))</f>
        <v>0</v>
      </c>
    </row>
    <row r="737" spans="16:20" ht="15">
      <c r="P737" s="17" t="str">
        <f t="shared" si="52"/>
        <v/>
      </c>
      <c r="Q737" s="17" t="str">
        <f t="shared" si="53"/>
        <v/>
      </c>
      <c r="R737" s="17" t="str">
        <f t="shared" si="54"/>
        <v/>
      </c>
      <c r="S737" s="17">
        <f t="shared" si="55"/>
        <v>0</v>
      </c>
      <c r="T737" s="17">
        <f>IF(C737="9D6A","9D6A",IF(OR(AND(C737=9424,E737=16114),AND(E737=16114,C737=9434),AND(C737=4160,E737=16114)),"COMP",IF(AND(C737=4215,E737=16114),"MC",IF(E737="",F737,(VLOOKUP(C737,Type,9,0))))))</f>
        <v>0</v>
      </c>
    </row>
    <row r="738" spans="16:20" ht="15">
      <c r="P738" s="17" t="str">
        <f t="shared" si="52"/>
        <v/>
      </c>
      <c r="Q738" s="17" t="str">
        <f t="shared" si="53"/>
        <v/>
      </c>
      <c r="R738" s="17" t="str">
        <f t="shared" si="54"/>
        <v/>
      </c>
      <c r="S738" s="17">
        <f t="shared" si="55"/>
        <v>0</v>
      </c>
      <c r="T738" s="17">
        <f>IF(C738="9D6A","9D6A",IF(OR(AND(C738=9424,E738=16114),AND(E738=16114,C738=9434),AND(C738=4160,E738=16114)),"COMP",IF(AND(C738=4215,E738=16114),"MC",IF(E738="",F738,(VLOOKUP(C738,Type,9,0))))))</f>
        <v>0</v>
      </c>
    </row>
    <row r="739" spans="16:20" ht="15">
      <c r="P739" s="17" t="str">
        <f t="shared" si="52"/>
        <v/>
      </c>
      <c r="Q739" s="17" t="str">
        <f t="shared" si="53"/>
        <v/>
      </c>
      <c r="R739" s="17" t="str">
        <f t="shared" si="54"/>
        <v/>
      </c>
      <c r="S739" s="17">
        <f t="shared" si="55"/>
        <v>0</v>
      </c>
      <c r="T739" s="17">
        <f>IF(C739="9D6A","9D6A",IF(OR(AND(C739=9424,E739=16114),AND(E739=16114,C739=9434),AND(C739=4160,E739=16114)),"COMP",IF(AND(C739=4215,E739=16114),"MC",IF(E739="",F739,(VLOOKUP(C739,Type,9,0))))))</f>
        <v>0</v>
      </c>
    </row>
    <row r="740" spans="16:20" ht="15">
      <c r="P740" s="17" t="str">
        <f t="shared" si="52"/>
        <v/>
      </c>
      <c r="Q740" s="17" t="str">
        <f t="shared" si="53"/>
        <v/>
      </c>
      <c r="R740" s="17" t="str">
        <f t="shared" si="54"/>
        <v/>
      </c>
      <c r="S740" s="17">
        <f t="shared" si="55"/>
        <v>0</v>
      </c>
      <c r="T740" s="17">
        <f>IF(C740="9D6A","9D6A",IF(OR(AND(C740=9424,E740=16114),AND(E740=16114,C740=9434),AND(C740=4160,E740=16114)),"COMP",IF(AND(C740=4215,E740=16114),"MC",IF(E740="",F740,(VLOOKUP(C740,Type,9,0))))))</f>
        <v>0</v>
      </c>
    </row>
    <row r="741" spans="16:20" ht="15">
      <c r="P741" s="17" t="str">
        <f t="shared" si="52"/>
        <v/>
      </c>
      <c r="Q741" s="17" t="str">
        <f t="shared" si="53"/>
        <v/>
      </c>
      <c r="R741" s="17" t="str">
        <f t="shared" si="54"/>
        <v/>
      </c>
      <c r="S741" s="17">
        <f t="shared" si="55"/>
        <v>0</v>
      </c>
      <c r="T741" s="17">
        <f>IF(C741="9D6A","9D6A",IF(OR(AND(C741=9424,E741=16114),AND(E741=16114,C741=9434),AND(C741=4160,E741=16114)),"COMP",IF(AND(C741=4215,E741=16114),"MC",IF(E741="",F741,(VLOOKUP(C741,Type,9,0))))))</f>
        <v>0</v>
      </c>
    </row>
    <row r="742" spans="16:20" ht="15">
      <c r="P742" s="17" t="str">
        <f t="shared" si="52"/>
        <v/>
      </c>
      <c r="Q742" s="17" t="str">
        <f t="shared" si="53"/>
        <v/>
      </c>
      <c r="R742" s="17" t="str">
        <f t="shared" si="54"/>
        <v/>
      </c>
      <c r="S742" s="17">
        <f t="shared" si="55"/>
        <v>0</v>
      </c>
      <c r="T742" s="17">
        <f>IF(C742="9D6A","9D6A",IF(OR(AND(C742=9424,E742=16114),AND(E742=16114,C742=9434),AND(C742=4160,E742=16114)),"COMP",IF(AND(C742=4215,E742=16114),"MC",IF(E742="",F742,(VLOOKUP(C742,Type,9,0))))))</f>
        <v>0</v>
      </c>
    </row>
    <row r="743" spans="16:20" ht="15">
      <c r="P743" s="17" t="str">
        <f t="shared" si="52"/>
        <v/>
      </c>
      <c r="Q743" s="17" t="str">
        <f t="shared" si="53"/>
        <v/>
      </c>
      <c r="R743" s="17" t="str">
        <f t="shared" si="54"/>
        <v/>
      </c>
      <c r="S743" s="17">
        <f t="shared" si="55"/>
        <v>0</v>
      </c>
      <c r="T743" s="17">
        <f>IF(C743="9D6A","9D6A",IF(OR(AND(C743=9424,E743=16114),AND(E743=16114,C743=9434),AND(C743=4160,E743=16114)),"COMP",IF(AND(C743=4215,E743=16114),"MC",IF(E743="",F743,(VLOOKUP(C743,Type,9,0))))))</f>
        <v>0</v>
      </c>
    </row>
    <row r="744" spans="16:20" ht="15">
      <c r="P744" s="17" t="str">
        <f t="shared" si="52"/>
        <v/>
      </c>
      <c r="Q744" s="17" t="str">
        <f t="shared" si="53"/>
        <v/>
      </c>
      <c r="R744" s="17" t="str">
        <f t="shared" si="54"/>
        <v/>
      </c>
      <c r="S744" s="17">
        <f t="shared" si="55"/>
        <v>0</v>
      </c>
      <c r="T744" s="17">
        <f>IF(C744="9D6A","9D6A",IF(OR(AND(C744=9424,E744=16114),AND(E744=16114,C744=9434),AND(C744=4160,E744=16114)),"COMP",IF(AND(C744=4215,E744=16114),"MC",IF(E744="",F744,(VLOOKUP(C744,Type,9,0))))))</f>
        <v>0</v>
      </c>
    </row>
    <row r="745" spans="16:20" ht="15">
      <c r="P745" s="17" t="str">
        <f t="shared" si="52"/>
        <v/>
      </c>
      <c r="Q745" s="17" t="str">
        <f t="shared" si="53"/>
        <v/>
      </c>
      <c r="R745" s="17" t="str">
        <f t="shared" si="54"/>
        <v/>
      </c>
      <c r="S745" s="17">
        <f t="shared" si="55"/>
        <v>0</v>
      </c>
      <c r="T745" s="17">
        <f>IF(C745="9D6A","9D6A",IF(OR(AND(C745=9424,E745=16114),AND(E745=16114,C745=9434),AND(C745=4160,E745=16114)),"COMP",IF(AND(C745=4215,E745=16114),"MC",IF(E745="",F745,(VLOOKUP(C745,Type,9,0))))))</f>
        <v>0</v>
      </c>
    </row>
    <row r="746" spans="16:20" ht="15">
      <c r="P746" s="17" t="str">
        <f t="shared" si="52"/>
        <v/>
      </c>
      <c r="Q746" s="17" t="str">
        <f t="shared" si="53"/>
        <v/>
      </c>
      <c r="R746" s="17" t="str">
        <f t="shared" si="54"/>
        <v/>
      </c>
      <c r="S746" s="17">
        <f t="shared" si="55"/>
        <v>0</v>
      </c>
      <c r="T746" s="17">
        <f>IF(C746="9D6A","9D6A",IF(OR(AND(C746=9424,E746=16114),AND(E746=16114,C746=9434),AND(C746=4160,E746=16114)),"COMP",IF(AND(C746=4215,E746=16114),"MC",IF(E746="",F746,(VLOOKUP(C746,Type,9,0))))))</f>
        <v>0</v>
      </c>
    </row>
    <row r="747" spans="16:20" ht="15">
      <c r="P747" s="17" t="str">
        <f t="shared" si="52"/>
        <v/>
      </c>
      <c r="Q747" s="17" t="str">
        <f t="shared" si="53"/>
        <v/>
      </c>
      <c r="R747" s="17" t="str">
        <f t="shared" si="54"/>
        <v/>
      </c>
      <c r="S747" s="17">
        <f t="shared" si="55"/>
        <v>0</v>
      </c>
      <c r="T747" s="17">
        <f>IF(C747="9D6A","9D6A",IF(OR(AND(C747=9424,E747=16114),AND(E747=16114,C747=9434),AND(C747=4160,E747=16114)),"COMP",IF(AND(C747=4215,E747=16114),"MC",IF(E747="",F747,(VLOOKUP(C747,Type,9,0))))))</f>
        <v>0</v>
      </c>
    </row>
    <row r="748" spans="16:20" ht="15">
      <c r="P748" s="17" t="str">
        <f t="shared" si="52"/>
        <v/>
      </c>
      <c r="Q748" s="17" t="str">
        <f t="shared" si="53"/>
        <v/>
      </c>
      <c r="R748" s="17" t="str">
        <f t="shared" si="54"/>
        <v/>
      </c>
      <c r="S748" s="17">
        <f t="shared" si="55"/>
        <v>0</v>
      </c>
      <c r="T748" s="17">
        <f>IF(C748="9D6A","9D6A",IF(OR(AND(C748=9424,E748=16114),AND(E748=16114,C748=9434),AND(C748=4160,E748=16114)),"COMP",IF(AND(C748=4215,E748=16114),"MC",IF(E748="",F748,(VLOOKUP(C748,Type,9,0))))))</f>
        <v>0</v>
      </c>
    </row>
    <row r="749" spans="16:20" ht="15">
      <c r="P749" s="17" t="str">
        <f t="shared" si="52"/>
        <v/>
      </c>
      <c r="Q749" s="17" t="str">
        <f t="shared" si="53"/>
        <v/>
      </c>
      <c r="R749" s="17" t="str">
        <f t="shared" si="54"/>
        <v/>
      </c>
      <c r="S749" s="17">
        <f t="shared" si="55"/>
        <v>0</v>
      </c>
      <c r="T749" s="17">
        <f>IF(C749="9D6A","9D6A",IF(OR(AND(C749=9424,E749=16114),AND(E749=16114,C749=9434),AND(C749=4160,E749=16114)),"COMP",IF(AND(C749=4215,E749=16114),"MC",IF(E749="",F749,(VLOOKUP(C749,Type,9,0))))))</f>
        <v>0</v>
      </c>
    </row>
    <row r="750" spans="16:20" ht="15">
      <c r="P750" s="17" t="str">
        <f t="shared" si="52"/>
        <v/>
      </c>
      <c r="Q750" s="17" t="str">
        <f t="shared" si="53"/>
        <v/>
      </c>
      <c r="R750" s="17" t="str">
        <f t="shared" si="54"/>
        <v/>
      </c>
      <c r="S750" s="17">
        <f t="shared" si="55"/>
        <v>0</v>
      </c>
      <c r="T750" s="17">
        <f>IF(C750="9D6A","9D6A",IF(OR(AND(C750=9424,E750=16114),AND(E750=16114,C750=9434),AND(C750=4160,E750=16114)),"COMP",IF(AND(C750=4215,E750=16114),"MC",IF(E750="",F750,(VLOOKUP(C750,Type,9,0))))))</f>
        <v>0</v>
      </c>
    </row>
    <row r="751" spans="16:20" ht="15">
      <c r="P751" s="17" t="str">
        <f t="shared" si="52"/>
        <v/>
      </c>
      <c r="Q751" s="17" t="str">
        <f t="shared" si="53"/>
        <v/>
      </c>
      <c r="R751" s="17" t="str">
        <f t="shared" si="54"/>
        <v/>
      </c>
      <c r="S751" s="17">
        <f t="shared" si="55"/>
        <v>0</v>
      </c>
      <c r="T751" s="17">
        <f>IF(C751="9D6A","9D6A",IF(OR(AND(C751=9424,E751=16114),AND(E751=16114,C751=9434),AND(C751=4160,E751=16114)),"COMP",IF(AND(C751=4215,E751=16114),"MC",IF(E751="",F751,(VLOOKUP(C751,Type,9,0))))))</f>
        <v>0</v>
      </c>
    </row>
    <row r="752" spans="16:20" ht="15">
      <c r="P752" s="17" t="str">
        <f t="shared" si="52"/>
        <v/>
      </c>
      <c r="Q752" s="17" t="str">
        <f t="shared" si="53"/>
        <v/>
      </c>
      <c r="R752" s="17" t="str">
        <f t="shared" si="54"/>
        <v/>
      </c>
      <c r="S752" s="17">
        <f t="shared" si="55"/>
        <v>0</v>
      </c>
      <c r="T752" s="17">
        <f>IF(C752="9D6A","9D6A",IF(OR(AND(C752=9424,E752=16114),AND(E752=16114,C752=9434),AND(C752=4160,E752=16114)),"COMP",IF(AND(C752=4215,E752=16114),"MC",IF(E752="",F752,(VLOOKUP(C752,Type,9,0))))))</f>
        <v>0</v>
      </c>
    </row>
    <row r="753" spans="16:20" ht="15">
      <c r="P753" s="17" t="str">
        <f t="shared" si="52"/>
        <v/>
      </c>
      <c r="Q753" s="17" t="str">
        <f t="shared" si="53"/>
        <v/>
      </c>
      <c r="R753" s="17" t="str">
        <f t="shared" si="54"/>
        <v/>
      </c>
      <c r="S753" s="17">
        <f t="shared" si="55"/>
        <v>0</v>
      </c>
      <c r="T753" s="17">
        <f>IF(C753="9D6A","9D6A",IF(OR(AND(C753=9424,E753=16114),AND(E753=16114,C753=9434),AND(C753=4160,E753=16114)),"COMP",IF(AND(C753=4215,E753=16114),"MC",IF(E753="",F753,(VLOOKUP(C753,Type,9,0))))))</f>
        <v>0</v>
      </c>
    </row>
    <row r="754" spans="16:20" ht="15">
      <c r="P754" s="17" t="str">
        <f t="shared" si="52"/>
        <v/>
      </c>
      <c r="Q754" s="17" t="str">
        <f t="shared" si="53"/>
        <v/>
      </c>
      <c r="R754" s="17" t="str">
        <f t="shared" si="54"/>
        <v/>
      </c>
      <c r="S754" s="17">
        <f t="shared" si="55"/>
        <v>0</v>
      </c>
      <c r="T754" s="17">
        <f>IF(C754="9D6A","9D6A",IF(OR(AND(C754=9424,E754=16114),AND(E754=16114,C754=9434),AND(C754=4160,E754=16114)),"COMP",IF(AND(C754=4215,E754=16114),"MC",IF(E754="",F754,(VLOOKUP(C754,Type,9,0))))))</f>
        <v>0</v>
      </c>
    </row>
    <row r="755" spans="16:20" ht="15">
      <c r="P755" s="17" t="str">
        <f t="shared" si="52"/>
        <v/>
      </c>
      <c r="Q755" s="17" t="str">
        <f t="shared" si="53"/>
        <v/>
      </c>
      <c r="R755" s="17" t="str">
        <f t="shared" si="54"/>
        <v/>
      </c>
      <c r="S755" s="17">
        <f t="shared" si="55"/>
        <v>0</v>
      </c>
      <c r="T755" s="17">
        <f>IF(C755="9D6A","9D6A",IF(OR(AND(C755=9424,E755=16114),AND(E755=16114,C755=9434),AND(C755=4160,E755=16114)),"COMP",IF(AND(C755=4215,E755=16114),"MC",IF(E755="",F755,(VLOOKUP(C755,Type,9,0))))))</f>
        <v>0</v>
      </c>
    </row>
    <row r="756" spans="16:20" ht="15">
      <c r="P756" s="17" t="str">
        <f t="shared" si="52"/>
        <v/>
      </c>
      <c r="Q756" s="17" t="str">
        <f t="shared" si="53"/>
        <v/>
      </c>
      <c r="R756" s="17" t="str">
        <f t="shared" si="54"/>
        <v/>
      </c>
      <c r="S756" s="17">
        <f t="shared" si="55"/>
        <v>0</v>
      </c>
      <c r="T756" s="17">
        <f>IF(C756="9D6A","9D6A",IF(OR(AND(C756=9424,E756=16114),AND(E756=16114,C756=9434),AND(C756=4160,E756=16114)),"COMP",IF(AND(C756=4215,E756=16114),"MC",IF(E756="",F756,(VLOOKUP(C756,Type,9,0))))))</f>
        <v>0</v>
      </c>
    </row>
    <row r="757" spans="16:20" ht="15">
      <c r="P757" s="17" t="str">
        <f t="shared" si="52"/>
        <v/>
      </c>
      <c r="Q757" s="17" t="str">
        <f t="shared" si="53"/>
        <v/>
      </c>
      <c r="R757" s="17" t="str">
        <f t="shared" si="54"/>
        <v/>
      </c>
      <c r="S757" s="17">
        <f t="shared" si="55"/>
        <v>0</v>
      </c>
      <c r="T757" s="17">
        <f>IF(C757="9D6A","9D6A",IF(OR(AND(C757=9424,E757=16114),AND(E757=16114,C757=9434),AND(C757=4160,E757=16114)),"COMP",IF(AND(C757=4215,E757=16114),"MC",IF(E757="",F757,(VLOOKUP(C757,Type,9,0))))))</f>
        <v>0</v>
      </c>
    </row>
    <row r="758" spans="16:20" ht="15">
      <c r="P758" s="17" t="str">
        <f t="shared" si="52"/>
        <v/>
      </c>
      <c r="Q758" s="17" t="str">
        <f t="shared" si="53"/>
        <v/>
      </c>
      <c r="R758" s="17" t="str">
        <f t="shared" si="54"/>
        <v/>
      </c>
      <c r="S758" s="17">
        <f t="shared" si="55"/>
        <v>0</v>
      </c>
      <c r="T758" s="17">
        <f>IF(C758="9D6A","9D6A",IF(OR(AND(C758=9424,E758=16114),AND(E758=16114,C758=9434),AND(C758=4160,E758=16114)),"COMP",IF(AND(C758=4215,E758=16114),"MC",IF(E758="",F758,(VLOOKUP(C758,Type,9,0))))))</f>
        <v>0</v>
      </c>
    </row>
    <row r="759" spans="16:20" ht="15">
      <c r="P759" s="17" t="str">
        <f t="shared" si="52"/>
        <v/>
      </c>
      <c r="Q759" s="17" t="str">
        <f t="shared" si="53"/>
        <v/>
      </c>
      <c r="R759" s="17" t="str">
        <f t="shared" si="54"/>
        <v/>
      </c>
      <c r="S759" s="17">
        <f t="shared" si="55"/>
        <v>0</v>
      </c>
      <c r="T759" s="17">
        <f>IF(C759="9D6A","9D6A",IF(OR(AND(C759=9424,E759=16114),AND(E759=16114,C759=9434),AND(C759=4160,E759=16114)),"COMP",IF(AND(C759=4215,E759=16114),"MC",IF(E759="",F759,(VLOOKUP(C759,Type,9,0))))))</f>
        <v>0</v>
      </c>
    </row>
    <row r="760" spans="16:20" ht="15">
      <c r="P760" s="17" t="str">
        <f t="shared" si="52"/>
        <v/>
      </c>
      <c r="Q760" s="17" t="str">
        <f t="shared" si="53"/>
        <v/>
      </c>
      <c r="R760" s="17" t="str">
        <f t="shared" si="54"/>
        <v/>
      </c>
      <c r="S760" s="17">
        <f t="shared" si="55"/>
        <v>0</v>
      </c>
      <c r="T760" s="17">
        <f>IF(C760="9D6A","9D6A",IF(OR(AND(C760=9424,E760=16114),AND(E760=16114,C760=9434),AND(C760=4160,E760=16114)),"COMP",IF(AND(C760=4215,E760=16114),"MC",IF(E760="",F760,(VLOOKUP(C760,Type,9,0))))))</f>
        <v>0</v>
      </c>
    </row>
    <row r="761" spans="16:20" ht="15">
      <c r="P761" s="17" t="str">
        <f t="shared" si="52"/>
        <v/>
      </c>
      <c r="Q761" s="17" t="str">
        <f t="shared" si="53"/>
        <v/>
      </c>
      <c r="R761" s="17" t="str">
        <f t="shared" si="54"/>
        <v/>
      </c>
      <c r="S761" s="17">
        <f t="shared" si="55"/>
        <v>0</v>
      </c>
      <c r="T761" s="17">
        <f>IF(C761="9D6A","9D6A",IF(OR(AND(C761=9424,E761=16114),AND(E761=16114,C761=9434),AND(C761=4160,E761=16114)),"COMP",IF(AND(C761=4215,E761=16114),"MC",IF(E761="",F761,(VLOOKUP(C761,Type,9,0))))))</f>
        <v>0</v>
      </c>
    </row>
    <row r="762" spans="16:20" ht="15">
      <c r="P762" s="17" t="str">
        <f t="shared" si="52"/>
        <v/>
      </c>
      <c r="Q762" s="17" t="str">
        <f t="shared" si="53"/>
        <v/>
      </c>
      <c r="R762" s="17" t="str">
        <f t="shared" si="54"/>
        <v/>
      </c>
      <c r="S762" s="17">
        <f t="shared" si="55"/>
        <v>0</v>
      </c>
      <c r="T762" s="17">
        <f>IF(C762="9D6A","9D6A",IF(OR(AND(C762=9424,E762=16114),AND(E762=16114,C762=9434),AND(C762=4160,E762=16114)),"COMP",IF(AND(C762=4215,E762=16114),"MC",IF(E762="",F762,(VLOOKUP(C762,Type,9,0))))))</f>
        <v>0</v>
      </c>
    </row>
    <row r="763" spans="16:20" ht="15">
      <c r="P763" s="17" t="str">
        <f t="shared" si="52"/>
        <v/>
      </c>
      <c r="Q763" s="17" t="str">
        <f t="shared" si="53"/>
        <v/>
      </c>
      <c r="R763" s="17" t="str">
        <f t="shared" si="54"/>
        <v/>
      </c>
      <c r="S763" s="17">
        <f t="shared" si="55"/>
        <v>0</v>
      </c>
      <c r="T763" s="17">
        <f>IF(C763="9D6A","9D6A",IF(OR(AND(C763=9424,E763=16114),AND(E763=16114,C763=9434),AND(C763=4160,E763=16114)),"COMP",IF(AND(C763=4215,E763=16114),"MC",IF(E763="",F763,(VLOOKUP(C763,Type,9,0))))))</f>
        <v>0</v>
      </c>
    </row>
    <row r="764" spans="16:20" ht="15">
      <c r="P764" s="17" t="str">
        <f t="shared" si="52"/>
        <v/>
      </c>
      <c r="Q764" s="17" t="str">
        <f t="shared" si="53"/>
        <v/>
      </c>
      <c r="R764" s="17" t="str">
        <f t="shared" si="54"/>
        <v/>
      </c>
      <c r="S764" s="17">
        <f t="shared" si="55"/>
        <v>0</v>
      </c>
      <c r="T764" s="17">
        <f>IF(C764="9D6A","9D6A",IF(OR(AND(C764=9424,E764=16114),AND(E764=16114,C764=9434),AND(C764=4160,E764=16114)),"COMP",IF(AND(C764=4215,E764=16114),"MC",IF(E764="",F764,(VLOOKUP(C764,Type,9,0))))))</f>
        <v>0</v>
      </c>
    </row>
    <row r="765" spans="16:20" ht="15">
      <c r="P765" s="17" t="str">
        <f t="shared" si="52"/>
        <v/>
      </c>
      <c r="Q765" s="17" t="str">
        <f t="shared" si="53"/>
        <v/>
      </c>
      <c r="R765" s="17" t="str">
        <f t="shared" si="54"/>
        <v/>
      </c>
      <c r="S765" s="17">
        <f t="shared" si="55"/>
        <v>0</v>
      </c>
      <c r="T765" s="17">
        <f>IF(C765="9D6A","9D6A",IF(OR(AND(C765=9424,E765=16114),AND(E765=16114,C765=9434),AND(C765=4160,E765=16114)),"COMP",IF(AND(C765=4215,E765=16114),"MC",IF(E765="",F765,(VLOOKUP(C765,Type,9,0))))))</f>
        <v>0</v>
      </c>
    </row>
    <row r="766" spans="16:20" ht="15">
      <c r="P766" s="17" t="str">
        <f t="shared" si="52"/>
        <v/>
      </c>
      <c r="Q766" s="17" t="str">
        <f t="shared" si="53"/>
        <v/>
      </c>
      <c r="R766" s="17" t="str">
        <f t="shared" si="54"/>
        <v/>
      </c>
      <c r="S766" s="17">
        <f t="shared" si="55"/>
        <v>0</v>
      </c>
      <c r="T766" s="17">
        <f>IF(C766="9D6A","9D6A",IF(OR(AND(C766=9424,E766=16114),AND(E766=16114,C766=9434),AND(C766=4160,E766=16114)),"COMP",IF(AND(C766=4215,E766=16114),"MC",IF(E766="",F766,(VLOOKUP(C766,Type,9,0))))))</f>
        <v>0</v>
      </c>
    </row>
    <row r="767" spans="16:20" ht="15">
      <c r="P767" s="17" t="str">
        <f t="shared" si="52"/>
        <v/>
      </c>
      <c r="Q767" s="17" t="str">
        <f t="shared" si="53"/>
        <v/>
      </c>
      <c r="R767" s="17" t="str">
        <f t="shared" si="54"/>
        <v/>
      </c>
      <c r="S767" s="17">
        <f t="shared" si="55"/>
        <v>0</v>
      </c>
      <c r="T767" s="17">
        <f>IF(C767="9D6A","9D6A",IF(OR(AND(C767=9424,E767=16114),AND(E767=16114,C767=9434),AND(C767=4160,E767=16114)),"COMP",IF(AND(C767=4215,E767=16114),"MC",IF(E767="",F767,(VLOOKUP(C767,Type,9,0))))))</f>
        <v>0</v>
      </c>
    </row>
    <row r="768" spans="16:20" ht="15">
      <c r="P768" s="17" t="str">
        <f t="shared" si="52"/>
        <v/>
      </c>
      <c r="Q768" s="17" t="str">
        <f t="shared" si="53"/>
        <v/>
      </c>
      <c r="R768" s="17" t="str">
        <f t="shared" si="54"/>
        <v/>
      </c>
      <c r="S768" s="17">
        <f t="shared" si="55"/>
        <v>0</v>
      </c>
      <c r="T768" s="17">
        <f>IF(C768="9D6A","9D6A",IF(OR(AND(C768=9424,E768=16114),AND(E768=16114,C768=9434),AND(C768=4160,E768=16114)),"COMP",IF(AND(C768=4215,E768=16114),"MC",IF(E768="",F768,(VLOOKUP(C768,Type,9,0))))))</f>
        <v>0</v>
      </c>
    </row>
    <row r="769" spans="16:20" ht="15">
      <c r="P769" s="17" t="str">
        <f t="shared" si="52"/>
        <v/>
      </c>
      <c r="Q769" s="17" t="str">
        <f t="shared" si="53"/>
        <v/>
      </c>
      <c r="R769" s="17" t="str">
        <f t="shared" si="54"/>
        <v/>
      </c>
      <c r="S769" s="17">
        <f t="shared" si="55"/>
        <v>0</v>
      </c>
      <c r="T769" s="17">
        <f>IF(C769="9D6A","9D6A",IF(OR(AND(C769=9424,E769=16114),AND(E769=16114,C769=9434),AND(C769=4160,E769=16114)),"COMP",IF(AND(C769=4215,E769=16114),"MC",IF(E769="",F769,(VLOOKUP(C769,Type,9,0))))))</f>
        <v>0</v>
      </c>
    </row>
    <row r="770" spans="16:20" ht="15">
      <c r="P770" s="17" t="str">
        <f aca="true" t="shared" si="56" ref="P770:P833">IF(ISNA(VLOOKUP(C770,Type,3,0)),"",VLOOKUP(C770,Type,3,0))</f>
        <v/>
      </c>
      <c r="Q770" s="17" t="str">
        <f t="shared" si="53"/>
        <v/>
      </c>
      <c r="R770" s="17" t="str">
        <f t="shared" si="54"/>
        <v/>
      </c>
      <c r="S770" s="17">
        <f t="shared" si="55"/>
        <v>0</v>
      </c>
      <c r="T770" s="17">
        <f>IF(C770="9D6A","9D6A",IF(OR(AND(C770=9424,E770=16114),AND(E770=16114,C770=9434),AND(C770=4160,E770=16114)),"COMP",IF(AND(C770=4215,E770=16114),"MC",IF(E770="",F770,(VLOOKUP(C770,Type,9,0))))))</f>
        <v>0</v>
      </c>
    </row>
    <row r="771" spans="16:20" ht="15">
      <c r="P771" s="17" t="str">
        <f t="shared" si="56"/>
        <v/>
      </c>
      <c r="Q771" s="17" t="str">
        <f t="shared" si="53"/>
        <v/>
      </c>
      <c r="R771" s="17" t="str">
        <f t="shared" si="54"/>
        <v/>
      </c>
      <c r="S771" s="17">
        <f t="shared" si="55"/>
        <v>0</v>
      </c>
      <c r="T771" s="17">
        <f>IF(C771="9D6A","9D6A",IF(OR(AND(C771=9424,E771=16114),AND(E771=16114,C771=9434),AND(C771=4160,E771=16114)),"COMP",IF(AND(C771=4215,E771=16114),"MC",IF(E771="",F771,(VLOOKUP(C771,Type,9,0))))))</f>
        <v>0</v>
      </c>
    </row>
    <row r="772" spans="16:20" ht="15">
      <c r="P772" s="17" t="str">
        <f t="shared" si="56"/>
        <v/>
      </c>
      <c r="Q772" s="17" t="str">
        <f t="shared" si="53"/>
        <v/>
      </c>
      <c r="R772" s="17" t="str">
        <f t="shared" si="54"/>
        <v/>
      </c>
      <c r="S772" s="17">
        <f t="shared" si="55"/>
        <v>0</v>
      </c>
      <c r="T772" s="17">
        <f>IF(C772="9D6A","9D6A",IF(OR(AND(C772=9424,E772=16114),AND(E772=16114,C772=9434),AND(C772=4160,E772=16114)),"COMP",IF(AND(C772=4215,E772=16114),"MC",IF(E772="",F772,(VLOOKUP(C772,Type,9,0))))))</f>
        <v>0</v>
      </c>
    </row>
    <row r="773" spans="16:20" ht="15">
      <c r="P773" s="17" t="str">
        <f t="shared" si="56"/>
        <v/>
      </c>
      <c r="Q773" s="17" t="str">
        <f t="shared" si="53"/>
        <v/>
      </c>
      <c r="R773" s="17" t="str">
        <f t="shared" si="54"/>
        <v/>
      </c>
      <c r="S773" s="17">
        <f t="shared" si="55"/>
        <v>0</v>
      </c>
      <c r="T773" s="17">
        <f>IF(C773="9D6A","9D6A",IF(OR(AND(C773=9424,E773=16114),AND(E773=16114,C773=9434),AND(C773=4160,E773=16114)),"COMP",IF(AND(C773=4215,E773=16114),"MC",IF(E773="",F773,(VLOOKUP(C773,Type,9,0))))))</f>
        <v>0</v>
      </c>
    </row>
    <row r="774" spans="16:20" ht="15">
      <c r="P774" s="17" t="str">
        <f t="shared" si="56"/>
        <v/>
      </c>
      <c r="Q774" s="17" t="str">
        <f t="shared" si="53"/>
        <v/>
      </c>
      <c r="R774" s="17" t="str">
        <f t="shared" si="54"/>
        <v/>
      </c>
      <c r="S774" s="17">
        <f t="shared" si="55"/>
        <v>0</v>
      </c>
      <c r="T774" s="17">
        <f>IF(C774="9D6A","9D6A",IF(OR(AND(C774=9424,E774=16114),AND(E774=16114,C774=9434),AND(C774=4160,E774=16114)),"COMP",IF(AND(C774=4215,E774=16114),"MC",IF(E774="",F774,(VLOOKUP(C774,Type,9,0))))))</f>
        <v>0</v>
      </c>
    </row>
    <row r="775" spans="16:20" ht="15">
      <c r="P775" s="17" t="str">
        <f t="shared" si="56"/>
        <v/>
      </c>
      <c r="Q775" s="17" t="str">
        <f t="shared" si="53"/>
        <v/>
      </c>
      <c r="R775" s="17" t="str">
        <f t="shared" si="54"/>
        <v/>
      </c>
      <c r="S775" s="17">
        <f t="shared" si="55"/>
        <v>0</v>
      </c>
      <c r="T775" s="17">
        <f>IF(C775="9D6A","9D6A",IF(OR(AND(C775=9424,E775=16114),AND(E775=16114,C775=9434),AND(C775=4160,E775=16114)),"COMP",IF(AND(C775=4215,E775=16114),"MC",IF(E775="",F775,(VLOOKUP(C775,Type,9,0))))))</f>
        <v>0</v>
      </c>
    </row>
    <row r="776" spans="16:20" ht="15">
      <c r="P776" s="17" t="str">
        <f t="shared" si="56"/>
        <v/>
      </c>
      <c r="Q776" s="17" t="str">
        <f t="shared" si="53"/>
        <v/>
      </c>
      <c r="R776" s="17" t="str">
        <f t="shared" si="54"/>
        <v/>
      </c>
      <c r="S776" s="17">
        <f t="shared" si="55"/>
        <v>0</v>
      </c>
      <c r="T776" s="17">
        <f>IF(C776="9D6A","9D6A",IF(OR(AND(C776=9424,E776=16114),AND(E776=16114,C776=9434),AND(C776=4160,E776=16114)),"COMP",IF(AND(C776=4215,E776=16114),"MC",IF(E776="",F776,(VLOOKUP(C776,Type,9,0))))))</f>
        <v>0</v>
      </c>
    </row>
    <row r="777" spans="16:20" ht="15">
      <c r="P777" s="17" t="str">
        <f t="shared" si="56"/>
        <v/>
      </c>
      <c r="Q777" s="17" t="str">
        <f t="shared" si="53"/>
        <v/>
      </c>
      <c r="R777" s="17" t="str">
        <f t="shared" si="54"/>
        <v/>
      </c>
      <c r="S777" s="17">
        <f t="shared" si="55"/>
        <v>0</v>
      </c>
      <c r="T777" s="17">
        <f>IF(C777="9D6A","9D6A",IF(OR(AND(C777=9424,E777=16114),AND(E777=16114,C777=9434),AND(C777=4160,E777=16114)),"COMP",IF(AND(C777=4215,E777=16114),"MC",IF(E777="",F777,(VLOOKUP(C777,Type,9,0))))))</f>
        <v>0</v>
      </c>
    </row>
    <row r="778" spans="16:20" ht="15">
      <c r="P778" s="17" t="str">
        <f t="shared" si="56"/>
        <v/>
      </c>
      <c r="Q778" s="17" t="str">
        <f t="shared" si="53"/>
        <v/>
      </c>
      <c r="R778" s="17" t="str">
        <f t="shared" si="54"/>
        <v/>
      </c>
      <c r="S778" s="17">
        <f t="shared" si="55"/>
        <v>0</v>
      </c>
      <c r="T778" s="17">
        <f>IF(C778="9D6A","9D6A",IF(OR(AND(C778=9424,E778=16114),AND(E778=16114,C778=9434),AND(C778=4160,E778=16114)),"COMP",IF(AND(C778=4215,E778=16114),"MC",IF(E778="",F778,(VLOOKUP(C778,Type,9,0))))))</f>
        <v>0</v>
      </c>
    </row>
    <row r="779" spans="16:20" ht="15">
      <c r="P779" s="17" t="str">
        <f t="shared" si="56"/>
        <v/>
      </c>
      <c r="Q779" s="17" t="str">
        <f t="shared" si="53"/>
        <v/>
      </c>
      <c r="R779" s="17" t="str">
        <f t="shared" si="54"/>
        <v/>
      </c>
      <c r="S779" s="17">
        <f t="shared" si="55"/>
        <v>0</v>
      </c>
      <c r="T779" s="17">
        <f>IF(C779="9D6A","9D6A",IF(OR(AND(C779=9424,E779=16114),AND(E779=16114,C779=9434),AND(C779=4160,E779=16114)),"COMP",IF(AND(C779=4215,E779=16114),"MC",IF(E779="",F779,(VLOOKUP(C779,Type,9,0))))))</f>
        <v>0</v>
      </c>
    </row>
    <row r="780" spans="16:20" ht="15">
      <c r="P780" s="17" t="str">
        <f t="shared" si="56"/>
        <v/>
      </c>
      <c r="Q780" s="17" t="str">
        <f t="shared" si="53"/>
        <v/>
      </c>
      <c r="R780" s="17" t="str">
        <f t="shared" si="54"/>
        <v/>
      </c>
      <c r="S780" s="17">
        <f t="shared" si="55"/>
        <v>0</v>
      </c>
      <c r="T780" s="17">
        <f>IF(C780="9D6A","9D6A",IF(OR(AND(C780=9424,E780=16114),AND(E780=16114,C780=9434),AND(C780=4160,E780=16114)),"COMP",IF(AND(C780=4215,E780=16114),"MC",IF(E780="",F780,(VLOOKUP(C780,Type,9,0))))))</f>
        <v>0</v>
      </c>
    </row>
    <row r="781" spans="16:20" ht="15">
      <c r="P781" s="17" t="str">
        <f t="shared" si="56"/>
        <v/>
      </c>
      <c r="Q781" s="17" t="str">
        <f t="shared" si="53"/>
        <v/>
      </c>
      <c r="R781" s="17" t="str">
        <f t="shared" si="54"/>
        <v/>
      </c>
      <c r="S781" s="17">
        <f t="shared" si="55"/>
        <v>0</v>
      </c>
      <c r="T781" s="17">
        <f>IF(C781="9D6A","9D6A",IF(OR(AND(C781=9424,E781=16114),AND(E781=16114,C781=9434),AND(C781=4160,E781=16114)),"COMP",IF(AND(C781=4215,E781=16114),"MC",IF(E781="",F781,(VLOOKUP(C781,Type,9,0))))))</f>
        <v>0</v>
      </c>
    </row>
    <row r="782" spans="16:20" ht="15">
      <c r="P782" s="17" t="str">
        <f t="shared" si="56"/>
        <v/>
      </c>
      <c r="Q782" s="17" t="str">
        <f t="shared" si="53"/>
        <v/>
      </c>
      <c r="R782" s="17" t="str">
        <f t="shared" si="54"/>
        <v/>
      </c>
      <c r="S782" s="17">
        <f t="shared" si="55"/>
        <v>0</v>
      </c>
      <c r="T782" s="17">
        <f>IF(C782="9D6A","9D6A",IF(OR(AND(C782=9424,E782=16114),AND(E782=16114,C782=9434),AND(C782=4160,E782=16114)),"COMP",IF(AND(C782=4215,E782=16114),"MC",IF(E782="",F782,(VLOOKUP(C782,Type,9,0))))))</f>
        <v>0</v>
      </c>
    </row>
    <row r="783" spans="16:20" ht="15">
      <c r="P783" s="17" t="str">
        <f t="shared" si="56"/>
        <v/>
      </c>
      <c r="Q783" s="17" t="str">
        <f t="shared" si="53"/>
        <v/>
      </c>
      <c r="R783" s="17" t="str">
        <f t="shared" si="54"/>
        <v/>
      </c>
      <c r="S783" s="17">
        <f t="shared" si="55"/>
        <v>0</v>
      </c>
      <c r="T783" s="17">
        <f>IF(C783="9D6A","9D6A",IF(OR(AND(C783=9424,E783=16114),AND(E783=16114,C783=9434),AND(C783=4160,E783=16114)),"COMP",IF(AND(C783=4215,E783=16114),"MC",IF(E783="",F783,(VLOOKUP(C783,Type,9,0))))))</f>
        <v>0</v>
      </c>
    </row>
    <row r="784" spans="16:20" ht="15">
      <c r="P784" s="17" t="str">
        <f t="shared" si="56"/>
        <v/>
      </c>
      <c r="Q784" s="17" t="str">
        <f t="shared" si="53"/>
        <v/>
      </c>
      <c r="R784" s="17" t="str">
        <f t="shared" si="54"/>
        <v/>
      </c>
      <c r="S784" s="17">
        <f t="shared" si="55"/>
        <v>0</v>
      </c>
      <c r="T784" s="17">
        <f>IF(C784="9D6A","9D6A",IF(OR(AND(C784=9424,E784=16114),AND(E784=16114,C784=9434),AND(C784=4160,E784=16114)),"COMP",IF(AND(C784=4215,E784=16114),"MC",IF(E784="",F784,(VLOOKUP(C784,Type,9,0))))))</f>
        <v>0</v>
      </c>
    </row>
    <row r="785" spans="16:20" ht="15">
      <c r="P785" s="17" t="str">
        <f t="shared" si="56"/>
        <v/>
      </c>
      <c r="Q785" s="17" t="str">
        <f t="shared" si="53"/>
        <v/>
      </c>
      <c r="R785" s="17" t="str">
        <f t="shared" si="54"/>
        <v/>
      </c>
      <c r="S785" s="17">
        <f t="shared" si="55"/>
        <v>0</v>
      </c>
      <c r="T785" s="17">
        <f>IF(C785="9D6A","9D6A",IF(OR(AND(C785=9424,E785=16114),AND(E785=16114,C785=9434),AND(C785=4160,E785=16114)),"COMP",IF(AND(C785=4215,E785=16114),"MC",IF(E785="",F785,(VLOOKUP(C785,Type,9,0))))))</f>
        <v>0</v>
      </c>
    </row>
    <row r="786" spans="16:20" ht="15">
      <c r="P786" s="17" t="str">
        <f t="shared" si="56"/>
        <v/>
      </c>
      <c r="Q786" s="17" t="str">
        <f t="shared" si="53"/>
        <v/>
      </c>
      <c r="R786" s="17" t="str">
        <f t="shared" si="54"/>
        <v/>
      </c>
      <c r="S786" s="17">
        <f t="shared" si="55"/>
        <v>0</v>
      </c>
      <c r="T786" s="17">
        <f>IF(C786="9D6A","9D6A",IF(OR(AND(C786=9424,E786=16114),AND(E786=16114,C786=9434),AND(C786=4160,E786=16114)),"COMP",IF(AND(C786=4215,E786=16114),"MC",IF(E786="",F786,(VLOOKUP(C786,Type,9,0))))))</f>
        <v>0</v>
      </c>
    </row>
    <row r="787" spans="16:20" ht="15">
      <c r="P787" s="17" t="str">
        <f t="shared" si="56"/>
        <v/>
      </c>
      <c r="Q787" s="17" t="str">
        <f t="shared" si="53"/>
        <v/>
      </c>
      <c r="R787" s="17" t="str">
        <f t="shared" si="54"/>
        <v/>
      </c>
      <c r="S787" s="17">
        <f t="shared" si="55"/>
        <v>0</v>
      </c>
      <c r="T787" s="17">
        <f>IF(C787="9D6A","9D6A",IF(OR(AND(C787=9424,E787=16114),AND(E787=16114,C787=9434),AND(C787=4160,E787=16114)),"COMP",IF(AND(C787=4215,E787=16114),"MC",IF(E787="",F787,(VLOOKUP(C787,Type,9,0))))))</f>
        <v>0</v>
      </c>
    </row>
    <row r="788" spans="16:20" ht="15">
      <c r="P788" s="17" t="str">
        <f t="shared" si="56"/>
        <v/>
      </c>
      <c r="Q788" s="17" t="str">
        <f t="shared" si="53"/>
        <v/>
      </c>
      <c r="R788" s="17" t="str">
        <f t="shared" si="54"/>
        <v/>
      </c>
      <c r="S788" s="17">
        <f t="shared" si="55"/>
        <v>0</v>
      </c>
      <c r="T788" s="17">
        <f>IF(C788="9D6A","9D6A",IF(OR(AND(C788=9424,E788=16114),AND(E788=16114,C788=9434),AND(C788=4160,E788=16114)),"COMP",IF(AND(C788=4215,E788=16114),"MC",IF(E788="",F788,(VLOOKUP(C788,Type,9,0))))))</f>
        <v>0</v>
      </c>
    </row>
    <row r="789" spans="16:20" ht="15">
      <c r="P789" s="17" t="str">
        <f t="shared" si="56"/>
        <v/>
      </c>
      <c r="Q789" s="17" t="str">
        <f t="shared" si="53"/>
        <v/>
      </c>
      <c r="R789" s="17" t="str">
        <f t="shared" si="54"/>
        <v/>
      </c>
      <c r="S789" s="17">
        <f t="shared" si="55"/>
        <v>0</v>
      </c>
      <c r="T789" s="17">
        <f>IF(C789="9D6A","9D6A",IF(OR(AND(C789=9424,E789=16114),AND(E789=16114,C789=9434),AND(C789=4160,E789=16114)),"COMP",IF(AND(C789=4215,E789=16114),"MC",IF(E789="",F789,(VLOOKUP(C789,Type,9,0))))))</f>
        <v>0</v>
      </c>
    </row>
    <row r="790" spans="16:20" ht="15">
      <c r="P790" s="17" t="str">
        <f t="shared" si="56"/>
        <v/>
      </c>
      <c r="Q790" s="17" t="str">
        <f t="shared" si="53"/>
        <v/>
      </c>
      <c r="R790" s="17" t="str">
        <f t="shared" si="54"/>
        <v/>
      </c>
      <c r="S790" s="17">
        <f t="shared" si="55"/>
        <v>0</v>
      </c>
      <c r="T790" s="17">
        <f>IF(C790="9D6A","9D6A",IF(OR(AND(C790=9424,E790=16114),AND(E790=16114,C790=9434),AND(C790=4160,E790=16114)),"COMP",IF(AND(C790=4215,E790=16114),"MC",IF(E790="",F790,(VLOOKUP(C790,Type,9,0))))))</f>
        <v>0</v>
      </c>
    </row>
    <row r="791" spans="16:20" ht="15">
      <c r="P791" s="17" t="str">
        <f t="shared" si="56"/>
        <v/>
      </c>
      <c r="Q791" s="17" t="str">
        <f t="shared" si="53"/>
        <v/>
      </c>
      <c r="R791" s="17" t="str">
        <f t="shared" si="54"/>
        <v/>
      </c>
      <c r="S791" s="17">
        <f t="shared" si="55"/>
        <v>0</v>
      </c>
      <c r="T791" s="17">
        <f>IF(C791="9D6A","9D6A",IF(OR(AND(C791=9424,E791=16114),AND(E791=16114,C791=9434),AND(C791=4160,E791=16114)),"COMP",IF(AND(C791=4215,E791=16114),"MC",IF(E791="",F791,(VLOOKUP(C791,Type,9,0))))))</f>
        <v>0</v>
      </c>
    </row>
    <row r="792" spans="16:20" ht="15">
      <c r="P792" s="17" t="str">
        <f t="shared" si="56"/>
        <v/>
      </c>
      <c r="Q792" s="17" t="str">
        <f t="shared" si="53"/>
        <v/>
      </c>
      <c r="R792" s="17" t="str">
        <f t="shared" si="54"/>
        <v/>
      </c>
      <c r="S792" s="17">
        <f t="shared" si="55"/>
        <v>0</v>
      </c>
      <c r="T792" s="17">
        <f>IF(C792="9D6A","9D6A",IF(OR(AND(C792=9424,E792=16114),AND(E792=16114,C792=9434),AND(C792=4160,E792=16114)),"COMP",IF(AND(C792=4215,E792=16114),"MC",IF(E792="",F792,(VLOOKUP(C792,Type,9,0))))))</f>
        <v>0</v>
      </c>
    </row>
    <row r="793" spans="16:20" ht="15">
      <c r="P793" s="17" t="str">
        <f t="shared" si="56"/>
        <v/>
      </c>
      <c r="Q793" s="17" t="str">
        <f t="shared" si="53"/>
        <v/>
      </c>
      <c r="R793" s="17" t="str">
        <f t="shared" si="54"/>
        <v/>
      </c>
      <c r="S793" s="17">
        <f t="shared" si="55"/>
        <v>0</v>
      </c>
      <c r="T793" s="17">
        <f>IF(C793="9D6A","9D6A",IF(OR(AND(C793=9424,E793=16114),AND(E793=16114,C793=9434),AND(C793=4160,E793=16114)),"COMP",IF(AND(C793=4215,E793=16114),"MC",IF(E793="",F793,(VLOOKUP(C793,Type,9,0))))))</f>
        <v>0</v>
      </c>
    </row>
    <row r="794" spans="16:20" ht="15">
      <c r="P794" s="17" t="str">
        <f t="shared" si="56"/>
        <v/>
      </c>
      <c r="Q794" s="17" t="str">
        <f t="shared" si="53"/>
        <v/>
      </c>
      <c r="R794" s="17" t="str">
        <f t="shared" si="54"/>
        <v/>
      </c>
      <c r="S794" s="17">
        <f t="shared" si="55"/>
        <v>0</v>
      </c>
      <c r="T794" s="17">
        <f>IF(C794="9D6A","9D6A",IF(OR(AND(C794=9424,E794=16114),AND(E794=16114,C794=9434),AND(C794=4160,E794=16114)),"COMP",IF(AND(C794=4215,E794=16114),"MC",IF(E794="",F794,(VLOOKUP(C794,Type,9,0))))))</f>
        <v>0</v>
      </c>
    </row>
    <row r="795" spans="16:20" ht="15">
      <c r="P795" s="17" t="str">
        <f t="shared" si="56"/>
        <v/>
      </c>
      <c r="Q795" s="17" t="str">
        <f t="shared" si="53"/>
        <v/>
      </c>
      <c r="R795" s="17" t="str">
        <f t="shared" si="54"/>
        <v/>
      </c>
      <c r="S795" s="17">
        <f t="shared" si="55"/>
        <v>0</v>
      </c>
      <c r="T795" s="17">
        <f>IF(C795="9D6A","9D6A",IF(OR(AND(C795=9424,E795=16114),AND(E795=16114,C795=9434),AND(C795=4160,E795=16114)),"COMP",IF(AND(C795=4215,E795=16114),"MC",IF(E795="",F795,(VLOOKUP(C795,Type,9,0))))))</f>
        <v>0</v>
      </c>
    </row>
    <row r="796" spans="16:20" ht="15">
      <c r="P796" s="17" t="str">
        <f t="shared" si="56"/>
        <v/>
      </c>
      <c r="Q796" s="17" t="str">
        <f aca="true" t="shared" si="57" ref="Q796:Q859">IF(H796="D",I796,"")</f>
        <v/>
      </c>
      <c r="R796" s="17" t="str">
        <f aca="true" t="shared" si="58" ref="R796:R859">IF(H796="C",I796,"")</f>
        <v/>
      </c>
      <c r="S796" s="17">
        <f aca="true" t="shared" si="59" ref="S796:S859">_xlfn.NUMBERVALUE(R796)-_xlfn.NUMBERVALUE(Q796)</f>
        <v>0</v>
      </c>
      <c r="T796" s="17">
        <f>IF(C796="9D6A","9D6A",IF(OR(AND(C796=9424,E796=16114),AND(E796=16114,C796=9434),AND(C796=4160,E796=16114)),"COMP",IF(AND(C796=4215,E796=16114),"MC",IF(E796="",F796,(VLOOKUP(C796,Type,9,0))))))</f>
        <v>0</v>
      </c>
    </row>
    <row r="797" spans="16:20" ht="15">
      <c r="P797" s="17" t="str">
        <f t="shared" si="56"/>
        <v/>
      </c>
      <c r="Q797" s="17" t="str">
        <f t="shared" si="57"/>
        <v/>
      </c>
      <c r="R797" s="17" t="str">
        <f t="shared" si="58"/>
        <v/>
      </c>
      <c r="S797" s="17">
        <f t="shared" si="59"/>
        <v>0</v>
      </c>
      <c r="T797" s="17">
        <f>IF(C797="9D6A","9D6A",IF(OR(AND(C797=9424,E797=16114),AND(E797=16114,C797=9434),AND(C797=4160,E797=16114)),"COMP",IF(AND(C797=4215,E797=16114),"MC",IF(E797="",F797,(VLOOKUP(C797,Type,9,0))))))</f>
        <v>0</v>
      </c>
    </row>
    <row r="798" spans="16:20" ht="15">
      <c r="P798" s="17" t="str">
        <f t="shared" si="56"/>
        <v/>
      </c>
      <c r="Q798" s="17" t="str">
        <f t="shared" si="57"/>
        <v/>
      </c>
      <c r="R798" s="17" t="str">
        <f t="shared" si="58"/>
        <v/>
      </c>
      <c r="S798" s="17">
        <f t="shared" si="59"/>
        <v>0</v>
      </c>
      <c r="T798" s="17">
        <f>IF(C798="9D6A","9D6A",IF(OR(AND(C798=9424,E798=16114),AND(E798=16114,C798=9434),AND(C798=4160,E798=16114)),"COMP",IF(AND(C798=4215,E798=16114),"MC",IF(E798="",F798,(VLOOKUP(C798,Type,9,0))))))</f>
        <v>0</v>
      </c>
    </row>
    <row r="799" spans="16:20" ht="15">
      <c r="P799" s="17" t="str">
        <f t="shared" si="56"/>
        <v/>
      </c>
      <c r="Q799" s="17" t="str">
        <f t="shared" si="57"/>
        <v/>
      </c>
      <c r="R799" s="17" t="str">
        <f t="shared" si="58"/>
        <v/>
      </c>
      <c r="S799" s="17">
        <f t="shared" si="59"/>
        <v>0</v>
      </c>
      <c r="T799" s="17">
        <f>IF(C799="9D6A","9D6A",IF(OR(AND(C799=9424,E799=16114),AND(E799=16114,C799=9434),AND(C799=4160,E799=16114)),"COMP",IF(AND(C799=4215,E799=16114),"MC",IF(E799="",F799,(VLOOKUP(C799,Type,9,0))))))</f>
        <v>0</v>
      </c>
    </row>
    <row r="800" spans="16:20" ht="15">
      <c r="P800" s="17" t="str">
        <f t="shared" si="56"/>
        <v/>
      </c>
      <c r="Q800" s="17" t="str">
        <f t="shared" si="57"/>
        <v/>
      </c>
      <c r="R800" s="17" t="str">
        <f t="shared" si="58"/>
        <v/>
      </c>
      <c r="S800" s="17">
        <f t="shared" si="59"/>
        <v>0</v>
      </c>
      <c r="T800" s="17">
        <f>IF(C800="9D6A","9D6A",IF(OR(AND(C800=9424,E800=16114),AND(E800=16114,C800=9434),AND(C800=4160,E800=16114)),"COMP",IF(AND(C800=4215,E800=16114),"MC",IF(E800="",F800,(VLOOKUP(C800,Type,9,0))))))</f>
        <v>0</v>
      </c>
    </row>
    <row r="801" spans="16:20" ht="15">
      <c r="P801" s="17" t="str">
        <f t="shared" si="56"/>
        <v/>
      </c>
      <c r="Q801" s="17" t="str">
        <f t="shared" si="57"/>
        <v/>
      </c>
      <c r="R801" s="17" t="str">
        <f t="shared" si="58"/>
        <v/>
      </c>
      <c r="S801" s="17">
        <f t="shared" si="59"/>
        <v>0</v>
      </c>
      <c r="T801" s="17">
        <f>IF(C801="9D6A","9D6A",IF(OR(AND(C801=9424,E801=16114),AND(E801=16114,C801=9434),AND(C801=4160,E801=16114)),"COMP",IF(AND(C801=4215,E801=16114),"MC",IF(E801="",F801,(VLOOKUP(C801,Type,9,0))))))</f>
        <v>0</v>
      </c>
    </row>
    <row r="802" spans="16:20" ht="15">
      <c r="P802" s="17" t="str">
        <f t="shared" si="56"/>
        <v/>
      </c>
      <c r="Q802" s="17" t="str">
        <f t="shared" si="57"/>
        <v/>
      </c>
      <c r="R802" s="17" t="str">
        <f t="shared" si="58"/>
        <v/>
      </c>
      <c r="S802" s="17">
        <f t="shared" si="59"/>
        <v>0</v>
      </c>
      <c r="T802" s="17">
        <f>IF(C802="9D6A","9D6A",IF(OR(AND(C802=9424,E802=16114),AND(E802=16114,C802=9434),AND(C802=4160,E802=16114)),"COMP",IF(AND(C802=4215,E802=16114),"MC",IF(E802="",F802,(VLOOKUP(C802,Type,9,0))))))</f>
        <v>0</v>
      </c>
    </row>
    <row r="803" spans="16:20" ht="15">
      <c r="P803" s="17" t="str">
        <f t="shared" si="56"/>
        <v/>
      </c>
      <c r="Q803" s="17" t="str">
        <f t="shared" si="57"/>
        <v/>
      </c>
      <c r="R803" s="17" t="str">
        <f t="shared" si="58"/>
        <v/>
      </c>
      <c r="S803" s="17">
        <f t="shared" si="59"/>
        <v>0</v>
      </c>
      <c r="T803" s="17">
        <f>IF(C803="9D6A","9D6A",IF(OR(AND(C803=9424,E803=16114),AND(E803=16114,C803=9434),AND(C803=4160,E803=16114)),"COMP",IF(AND(C803=4215,E803=16114),"MC",IF(E803="",F803,(VLOOKUP(C803,Type,9,0))))))</f>
        <v>0</v>
      </c>
    </row>
    <row r="804" spans="16:20" ht="15">
      <c r="P804" s="17" t="str">
        <f t="shared" si="56"/>
        <v/>
      </c>
      <c r="Q804" s="17" t="str">
        <f t="shared" si="57"/>
        <v/>
      </c>
      <c r="R804" s="17" t="str">
        <f t="shared" si="58"/>
        <v/>
      </c>
      <c r="S804" s="17">
        <f t="shared" si="59"/>
        <v>0</v>
      </c>
      <c r="T804" s="17">
        <f>IF(C804="9D6A","9D6A",IF(OR(AND(C804=9424,E804=16114),AND(E804=16114,C804=9434),AND(C804=4160,E804=16114)),"COMP",IF(AND(C804=4215,E804=16114),"MC",IF(E804="",F804,(VLOOKUP(C804,Type,9,0))))))</f>
        <v>0</v>
      </c>
    </row>
    <row r="805" spans="16:20" ht="15">
      <c r="P805" s="17" t="str">
        <f t="shared" si="56"/>
        <v/>
      </c>
      <c r="Q805" s="17" t="str">
        <f t="shared" si="57"/>
        <v/>
      </c>
      <c r="R805" s="17" t="str">
        <f t="shared" si="58"/>
        <v/>
      </c>
      <c r="S805" s="17">
        <f t="shared" si="59"/>
        <v>0</v>
      </c>
      <c r="T805" s="17">
        <f>IF(C805="9D6A","9D6A",IF(OR(AND(C805=9424,E805=16114),AND(E805=16114,C805=9434),AND(C805=4160,E805=16114)),"COMP",IF(AND(C805=4215,E805=16114),"MC",IF(E805="",F805,(VLOOKUP(C805,Type,9,0))))))</f>
        <v>0</v>
      </c>
    </row>
    <row r="806" spans="16:20" ht="15">
      <c r="P806" s="17" t="str">
        <f t="shared" si="56"/>
        <v/>
      </c>
      <c r="Q806" s="17" t="str">
        <f t="shared" si="57"/>
        <v/>
      </c>
      <c r="R806" s="17" t="str">
        <f t="shared" si="58"/>
        <v/>
      </c>
      <c r="S806" s="17">
        <f t="shared" si="59"/>
        <v>0</v>
      </c>
      <c r="T806" s="17">
        <f>IF(C806="9D6A","9D6A",IF(OR(AND(C806=9424,E806=16114),AND(E806=16114,C806=9434),AND(C806=4160,E806=16114)),"COMP",IF(AND(C806=4215,E806=16114),"MC",IF(E806="",F806,(VLOOKUP(C806,Type,9,0))))))</f>
        <v>0</v>
      </c>
    </row>
    <row r="807" spans="16:20" ht="15">
      <c r="P807" s="17" t="str">
        <f t="shared" si="56"/>
        <v/>
      </c>
      <c r="Q807" s="17" t="str">
        <f t="shared" si="57"/>
        <v/>
      </c>
      <c r="R807" s="17" t="str">
        <f t="shared" si="58"/>
        <v/>
      </c>
      <c r="S807" s="17">
        <f t="shared" si="59"/>
        <v>0</v>
      </c>
      <c r="T807" s="17">
        <f>IF(C807="9D6A","9D6A",IF(OR(AND(C807=9424,E807=16114),AND(E807=16114,C807=9434),AND(C807=4160,E807=16114)),"COMP",IF(AND(C807=4215,E807=16114),"MC",IF(E807="",F807,(VLOOKUP(C807,Type,9,0))))))</f>
        <v>0</v>
      </c>
    </row>
    <row r="808" spans="16:20" ht="15">
      <c r="P808" s="17" t="str">
        <f t="shared" si="56"/>
        <v/>
      </c>
      <c r="Q808" s="17" t="str">
        <f t="shared" si="57"/>
        <v/>
      </c>
      <c r="R808" s="17" t="str">
        <f t="shared" si="58"/>
        <v/>
      </c>
      <c r="S808" s="17">
        <f t="shared" si="59"/>
        <v>0</v>
      </c>
      <c r="T808" s="17">
        <f>IF(C808="9D6A","9D6A",IF(OR(AND(C808=9424,E808=16114),AND(E808=16114,C808=9434),AND(C808=4160,E808=16114)),"COMP",IF(AND(C808=4215,E808=16114),"MC",IF(E808="",F808,(VLOOKUP(C808,Type,9,0))))))</f>
        <v>0</v>
      </c>
    </row>
    <row r="809" spans="16:20" ht="15">
      <c r="P809" s="17" t="str">
        <f t="shared" si="56"/>
        <v/>
      </c>
      <c r="Q809" s="17" t="str">
        <f t="shared" si="57"/>
        <v/>
      </c>
      <c r="R809" s="17" t="str">
        <f t="shared" si="58"/>
        <v/>
      </c>
      <c r="S809" s="17">
        <f t="shared" si="59"/>
        <v>0</v>
      </c>
      <c r="T809" s="17">
        <f>IF(C809="9D6A","9D6A",IF(OR(AND(C809=9424,E809=16114),AND(E809=16114,C809=9434),AND(C809=4160,E809=16114)),"COMP",IF(AND(C809=4215,E809=16114),"MC",IF(E809="",F809,(VLOOKUP(C809,Type,9,0))))))</f>
        <v>0</v>
      </c>
    </row>
    <row r="810" spans="16:20" ht="15">
      <c r="P810" s="17" t="str">
        <f t="shared" si="56"/>
        <v/>
      </c>
      <c r="Q810" s="17" t="str">
        <f t="shared" si="57"/>
        <v/>
      </c>
      <c r="R810" s="17" t="str">
        <f t="shared" si="58"/>
        <v/>
      </c>
      <c r="S810" s="17">
        <f t="shared" si="59"/>
        <v>0</v>
      </c>
      <c r="T810" s="17">
        <f>IF(C810="9D6A","9D6A",IF(OR(AND(C810=9424,E810=16114),AND(E810=16114,C810=9434),AND(C810=4160,E810=16114)),"COMP",IF(AND(C810=4215,E810=16114),"MC",IF(E810="",F810,(VLOOKUP(C810,Type,9,0))))))</f>
        <v>0</v>
      </c>
    </row>
    <row r="811" spans="16:20" ht="15">
      <c r="P811" s="17" t="str">
        <f t="shared" si="56"/>
        <v/>
      </c>
      <c r="Q811" s="17" t="str">
        <f t="shared" si="57"/>
        <v/>
      </c>
      <c r="R811" s="17" t="str">
        <f t="shared" si="58"/>
        <v/>
      </c>
      <c r="S811" s="17">
        <f t="shared" si="59"/>
        <v>0</v>
      </c>
      <c r="T811" s="17">
        <f>IF(C811="9D6A","9D6A",IF(OR(AND(C811=9424,E811=16114),AND(E811=16114,C811=9434),AND(C811=4160,E811=16114)),"COMP",IF(AND(C811=4215,E811=16114),"MC",IF(E811="",F811,(VLOOKUP(C811,Type,9,0))))))</f>
        <v>0</v>
      </c>
    </row>
    <row r="812" spans="16:20" ht="15">
      <c r="P812" s="17" t="str">
        <f t="shared" si="56"/>
        <v/>
      </c>
      <c r="Q812" s="17" t="str">
        <f t="shared" si="57"/>
        <v/>
      </c>
      <c r="R812" s="17" t="str">
        <f t="shared" si="58"/>
        <v/>
      </c>
      <c r="S812" s="17">
        <f t="shared" si="59"/>
        <v>0</v>
      </c>
      <c r="T812" s="17">
        <f>IF(C812="9D6A","9D6A",IF(OR(AND(C812=9424,E812=16114),AND(E812=16114,C812=9434),AND(C812=4160,E812=16114)),"COMP",IF(AND(C812=4215,E812=16114),"MC",IF(E812="",F812,(VLOOKUP(C812,Type,9,0))))))</f>
        <v>0</v>
      </c>
    </row>
    <row r="813" spans="16:20" ht="15">
      <c r="P813" s="17" t="str">
        <f t="shared" si="56"/>
        <v/>
      </c>
      <c r="Q813" s="17" t="str">
        <f t="shared" si="57"/>
        <v/>
      </c>
      <c r="R813" s="17" t="str">
        <f t="shared" si="58"/>
        <v/>
      </c>
      <c r="S813" s="17">
        <f t="shared" si="59"/>
        <v>0</v>
      </c>
      <c r="T813" s="17">
        <f>IF(C813="9D6A","9D6A",IF(OR(AND(C813=9424,E813=16114),AND(E813=16114,C813=9434),AND(C813=4160,E813=16114)),"COMP",IF(AND(C813=4215,E813=16114),"MC",IF(E813="",F813,(VLOOKUP(C813,Type,9,0))))))</f>
        <v>0</v>
      </c>
    </row>
    <row r="814" spans="16:20" ht="15">
      <c r="P814" s="17" t="str">
        <f t="shared" si="56"/>
        <v/>
      </c>
      <c r="Q814" s="17" t="str">
        <f t="shared" si="57"/>
        <v/>
      </c>
      <c r="R814" s="17" t="str">
        <f t="shared" si="58"/>
        <v/>
      </c>
      <c r="S814" s="17">
        <f t="shared" si="59"/>
        <v>0</v>
      </c>
      <c r="T814" s="17">
        <f>IF(C814="9D6A","9D6A",IF(OR(AND(C814=9424,E814=16114),AND(E814=16114,C814=9434),AND(C814=4160,E814=16114)),"COMP",IF(AND(C814=4215,E814=16114),"MC",IF(E814="",F814,(VLOOKUP(C814,Type,9,0))))))</f>
        <v>0</v>
      </c>
    </row>
    <row r="815" spans="16:20" ht="15">
      <c r="P815" s="17" t="str">
        <f t="shared" si="56"/>
        <v/>
      </c>
      <c r="Q815" s="17" t="str">
        <f t="shared" si="57"/>
        <v/>
      </c>
      <c r="R815" s="17" t="str">
        <f t="shared" si="58"/>
        <v/>
      </c>
      <c r="S815" s="17">
        <f t="shared" si="59"/>
        <v>0</v>
      </c>
      <c r="T815" s="17">
        <f>IF(C815="9D6A","9D6A",IF(OR(AND(C815=9424,E815=16114),AND(E815=16114,C815=9434),AND(C815=4160,E815=16114)),"COMP",IF(AND(C815=4215,E815=16114),"MC",IF(E815="",F815,(VLOOKUP(C815,Type,9,0))))))</f>
        <v>0</v>
      </c>
    </row>
    <row r="816" spans="16:20" ht="15">
      <c r="P816" s="17" t="str">
        <f t="shared" si="56"/>
        <v/>
      </c>
      <c r="Q816" s="17" t="str">
        <f t="shared" si="57"/>
        <v/>
      </c>
      <c r="R816" s="17" t="str">
        <f t="shared" si="58"/>
        <v/>
      </c>
      <c r="S816" s="17">
        <f t="shared" si="59"/>
        <v>0</v>
      </c>
      <c r="T816" s="17">
        <f>IF(C816="9D6A","9D6A",IF(OR(AND(C816=9424,E816=16114),AND(E816=16114,C816=9434),AND(C816=4160,E816=16114)),"COMP",IF(AND(C816=4215,E816=16114),"MC",IF(E816="",F816,(VLOOKUP(C816,Type,9,0))))))</f>
        <v>0</v>
      </c>
    </row>
    <row r="817" spans="16:20" ht="15">
      <c r="P817" s="17" t="str">
        <f t="shared" si="56"/>
        <v/>
      </c>
      <c r="Q817" s="17" t="str">
        <f t="shared" si="57"/>
        <v/>
      </c>
      <c r="R817" s="17" t="str">
        <f t="shared" si="58"/>
        <v/>
      </c>
      <c r="S817" s="17">
        <f t="shared" si="59"/>
        <v>0</v>
      </c>
      <c r="T817" s="17">
        <f>IF(C817="9D6A","9D6A",IF(OR(AND(C817=9424,E817=16114),AND(E817=16114,C817=9434),AND(C817=4160,E817=16114)),"COMP",IF(AND(C817=4215,E817=16114),"MC",IF(E817="",F817,(VLOOKUP(C817,Type,9,0))))))</f>
        <v>0</v>
      </c>
    </row>
    <row r="818" spans="16:20" ht="15">
      <c r="P818" s="17" t="str">
        <f t="shared" si="56"/>
        <v/>
      </c>
      <c r="Q818" s="17" t="str">
        <f t="shared" si="57"/>
        <v/>
      </c>
      <c r="R818" s="17" t="str">
        <f t="shared" si="58"/>
        <v/>
      </c>
      <c r="S818" s="17">
        <f t="shared" si="59"/>
        <v>0</v>
      </c>
      <c r="T818" s="17">
        <f>IF(C818="9D6A","9D6A",IF(OR(AND(C818=9424,E818=16114),AND(E818=16114,C818=9434),AND(C818=4160,E818=16114)),"COMP",IF(AND(C818=4215,E818=16114),"MC",IF(E818="",F818,(VLOOKUP(C818,Type,9,0))))))</f>
        <v>0</v>
      </c>
    </row>
    <row r="819" spans="16:20" ht="15">
      <c r="P819" s="17" t="str">
        <f t="shared" si="56"/>
        <v/>
      </c>
      <c r="Q819" s="17" t="str">
        <f t="shared" si="57"/>
        <v/>
      </c>
      <c r="R819" s="17" t="str">
        <f t="shared" si="58"/>
        <v/>
      </c>
      <c r="S819" s="17">
        <f t="shared" si="59"/>
        <v>0</v>
      </c>
      <c r="T819" s="17">
        <f>IF(C819="9D6A","9D6A",IF(OR(AND(C819=9424,E819=16114),AND(E819=16114,C819=9434),AND(C819=4160,E819=16114)),"COMP",IF(AND(C819=4215,E819=16114),"MC",IF(E819="",F819,(VLOOKUP(C819,Type,9,0))))))</f>
        <v>0</v>
      </c>
    </row>
    <row r="820" spans="16:20" ht="15">
      <c r="P820" s="17" t="str">
        <f t="shared" si="56"/>
        <v/>
      </c>
      <c r="Q820" s="17" t="str">
        <f t="shared" si="57"/>
        <v/>
      </c>
      <c r="R820" s="17" t="str">
        <f t="shared" si="58"/>
        <v/>
      </c>
      <c r="S820" s="17">
        <f t="shared" si="59"/>
        <v>0</v>
      </c>
      <c r="T820" s="17">
        <f>IF(C820="9D6A","9D6A",IF(OR(AND(C820=9424,E820=16114),AND(E820=16114,C820=9434),AND(C820=4160,E820=16114)),"COMP",IF(AND(C820=4215,E820=16114),"MC",IF(E820="",F820,(VLOOKUP(C820,Type,9,0))))))</f>
        <v>0</v>
      </c>
    </row>
    <row r="821" spans="16:20" ht="15">
      <c r="P821" s="17" t="str">
        <f t="shared" si="56"/>
        <v/>
      </c>
      <c r="Q821" s="17" t="str">
        <f t="shared" si="57"/>
        <v/>
      </c>
      <c r="R821" s="17" t="str">
        <f t="shared" si="58"/>
        <v/>
      </c>
      <c r="S821" s="17">
        <f t="shared" si="59"/>
        <v>0</v>
      </c>
      <c r="T821" s="17">
        <f>IF(C821="9D6A","9D6A",IF(OR(AND(C821=9424,E821=16114),AND(E821=16114,C821=9434),AND(C821=4160,E821=16114)),"COMP",IF(AND(C821=4215,E821=16114),"MC",IF(E821="",F821,(VLOOKUP(C821,Type,9,0))))))</f>
        <v>0</v>
      </c>
    </row>
    <row r="822" spans="16:20" ht="15">
      <c r="P822" s="17" t="str">
        <f t="shared" si="56"/>
        <v/>
      </c>
      <c r="Q822" s="17" t="str">
        <f t="shared" si="57"/>
        <v/>
      </c>
      <c r="R822" s="17" t="str">
        <f t="shared" si="58"/>
        <v/>
      </c>
      <c r="S822" s="17">
        <f t="shared" si="59"/>
        <v>0</v>
      </c>
      <c r="T822" s="17">
        <f>IF(C822="9D6A","9D6A",IF(OR(AND(C822=9424,E822=16114),AND(E822=16114,C822=9434),AND(C822=4160,E822=16114)),"COMP",IF(AND(C822=4215,E822=16114),"MC",IF(E822="",F822,(VLOOKUP(C822,Type,9,0))))))</f>
        <v>0</v>
      </c>
    </row>
    <row r="823" spans="16:20" ht="15">
      <c r="P823" s="17" t="str">
        <f t="shared" si="56"/>
        <v/>
      </c>
      <c r="Q823" s="17" t="str">
        <f t="shared" si="57"/>
        <v/>
      </c>
      <c r="R823" s="17" t="str">
        <f t="shared" si="58"/>
        <v/>
      </c>
      <c r="S823" s="17">
        <f t="shared" si="59"/>
        <v>0</v>
      </c>
      <c r="T823" s="17">
        <f>IF(C823="9D6A","9D6A",IF(OR(AND(C823=9424,E823=16114),AND(E823=16114,C823=9434),AND(C823=4160,E823=16114)),"COMP",IF(AND(C823=4215,E823=16114),"MC",IF(E823="",F823,(VLOOKUP(C823,Type,9,0))))))</f>
        <v>0</v>
      </c>
    </row>
    <row r="824" spans="16:20" ht="15">
      <c r="P824" s="17" t="str">
        <f t="shared" si="56"/>
        <v/>
      </c>
      <c r="Q824" s="17" t="str">
        <f t="shared" si="57"/>
        <v/>
      </c>
      <c r="R824" s="17" t="str">
        <f t="shared" si="58"/>
        <v/>
      </c>
      <c r="S824" s="17">
        <f t="shared" si="59"/>
        <v>0</v>
      </c>
      <c r="T824" s="17">
        <f>IF(C824="9D6A","9D6A",IF(OR(AND(C824=9424,E824=16114),AND(E824=16114,C824=9434),AND(C824=4160,E824=16114)),"COMP",IF(AND(C824=4215,E824=16114),"MC",IF(E824="",F824,(VLOOKUP(C824,Type,9,0))))))</f>
        <v>0</v>
      </c>
    </row>
    <row r="825" spans="16:20" ht="15">
      <c r="P825" s="17" t="str">
        <f t="shared" si="56"/>
        <v/>
      </c>
      <c r="Q825" s="17" t="str">
        <f t="shared" si="57"/>
        <v/>
      </c>
      <c r="R825" s="17" t="str">
        <f t="shared" si="58"/>
        <v/>
      </c>
      <c r="S825" s="17">
        <f t="shared" si="59"/>
        <v>0</v>
      </c>
      <c r="T825" s="17">
        <f>IF(C825="9D6A","9D6A",IF(OR(AND(C825=9424,E825=16114),AND(E825=16114,C825=9434),AND(C825=4160,E825=16114)),"COMP",IF(AND(C825=4215,E825=16114),"MC",IF(E825="",F825,(VLOOKUP(C825,Type,9,0))))))</f>
        <v>0</v>
      </c>
    </row>
    <row r="826" spans="16:20" ht="15">
      <c r="P826" s="17" t="str">
        <f t="shared" si="56"/>
        <v/>
      </c>
      <c r="Q826" s="17" t="str">
        <f t="shared" si="57"/>
        <v/>
      </c>
      <c r="R826" s="17" t="str">
        <f t="shared" si="58"/>
        <v/>
      </c>
      <c r="S826" s="17">
        <f t="shared" si="59"/>
        <v>0</v>
      </c>
      <c r="T826" s="17">
        <f>IF(C826="9D6A","9D6A",IF(OR(AND(C826=9424,E826=16114),AND(E826=16114,C826=9434),AND(C826=4160,E826=16114)),"COMP",IF(AND(C826=4215,E826=16114),"MC",IF(E826="",F826,(VLOOKUP(C826,Type,9,0))))))</f>
        <v>0</v>
      </c>
    </row>
    <row r="827" spans="16:20" ht="15">
      <c r="P827" s="17" t="str">
        <f t="shared" si="56"/>
        <v/>
      </c>
      <c r="Q827" s="17" t="str">
        <f t="shared" si="57"/>
        <v/>
      </c>
      <c r="R827" s="17" t="str">
        <f t="shared" si="58"/>
        <v/>
      </c>
      <c r="S827" s="17">
        <f t="shared" si="59"/>
        <v>0</v>
      </c>
      <c r="T827" s="17">
        <f>IF(C827="9D6A","9D6A",IF(OR(AND(C827=9424,E827=16114),AND(E827=16114,C827=9434),AND(C827=4160,E827=16114)),"COMP",IF(AND(C827=4215,E827=16114),"MC",IF(E827="",F827,(VLOOKUP(C827,Type,9,0))))))</f>
        <v>0</v>
      </c>
    </row>
    <row r="828" spans="16:20" ht="15">
      <c r="P828" s="17" t="str">
        <f t="shared" si="56"/>
        <v/>
      </c>
      <c r="Q828" s="17" t="str">
        <f t="shared" si="57"/>
        <v/>
      </c>
      <c r="R828" s="17" t="str">
        <f t="shared" si="58"/>
        <v/>
      </c>
      <c r="S828" s="17">
        <f t="shared" si="59"/>
        <v>0</v>
      </c>
      <c r="T828" s="17">
        <f>IF(C828="9D6A","9D6A",IF(OR(AND(C828=9424,E828=16114),AND(E828=16114,C828=9434),AND(C828=4160,E828=16114)),"COMP",IF(AND(C828=4215,E828=16114),"MC",IF(E828="",F828,(VLOOKUP(C828,Type,9,0))))))</f>
        <v>0</v>
      </c>
    </row>
    <row r="829" spans="16:20" ht="15">
      <c r="P829" s="17" t="str">
        <f t="shared" si="56"/>
        <v/>
      </c>
      <c r="Q829" s="17" t="str">
        <f t="shared" si="57"/>
        <v/>
      </c>
      <c r="R829" s="17" t="str">
        <f t="shared" si="58"/>
        <v/>
      </c>
      <c r="S829" s="17">
        <f t="shared" si="59"/>
        <v>0</v>
      </c>
      <c r="T829" s="17">
        <f>IF(C829="9D6A","9D6A",IF(OR(AND(C829=9424,E829=16114),AND(E829=16114,C829=9434),AND(C829=4160,E829=16114)),"COMP",IF(AND(C829=4215,E829=16114),"MC",IF(E829="",F829,(VLOOKUP(C829,Type,9,0))))))</f>
        <v>0</v>
      </c>
    </row>
    <row r="830" spans="16:20" ht="15">
      <c r="P830" s="17" t="str">
        <f t="shared" si="56"/>
        <v/>
      </c>
      <c r="Q830" s="17" t="str">
        <f t="shared" si="57"/>
        <v/>
      </c>
      <c r="R830" s="17" t="str">
        <f t="shared" si="58"/>
        <v/>
      </c>
      <c r="S830" s="17">
        <f t="shared" si="59"/>
        <v>0</v>
      </c>
      <c r="T830" s="17">
        <f>IF(C830="9D6A","9D6A",IF(OR(AND(C830=9424,E830=16114),AND(E830=16114,C830=9434),AND(C830=4160,E830=16114)),"COMP",IF(AND(C830=4215,E830=16114),"MC",IF(E830="",F830,(VLOOKUP(C830,Type,9,0))))))</f>
        <v>0</v>
      </c>
    </row>
    <row r="831" spans="16:20" ht="15">
      <c r="P831" s="17" t="str">
        <f t="shared" si="56"/>
        <v/>
      </c>
      <c r="Q831" s="17" t="str">
        <f t="shared" si="57"/>
        <v/>
      </c>
      <c r="R831" s="17" t="str">
        <f t="shared" si="58"/>
        <v/>
      </c>
      <c r="S831" s="17">
        <f t="shared" si="59"/>
        <v>0</v>
      </c>
      <c r="T831" s="17">
        <f>IF(C831="9D6A","9D6A",IF(OR(AND(C831=9424,E831=16114),AND(E831=16114,C831=9434),AND(C831=4160,E831=16114)),"COMP",IF(AND(C831=4215,E831=16114),"MC",IF(E831="",F831,(VLOOKUP(C831,Type,9,0))))))</f>
        <v>0</v>
      </c>
    </row>
    <row r="832" spans="16:20" ht="15">
      <c r="P832" s="17" t="str">
        <f t="shared" si="56"/>
        <v/>
      </c>
      <c r="Q832" s="17" t="str">
        <f t="shared" si="57"/>
        <v/>
      </c>
      <c r="R832" s="17" t="str">
        <f t="shared" si="58"/>
        <v/>
      </c>
      <c r="S832" s="17">
        <f t="shared" si="59"/>
        <v>0</v>
      </c>
      <c r="T832" s="17">
        <f>IF(C832="9D6A","9D6A",IF(OR(AND(C832=9424,E832=16114),AND(E832=16114,C832=9434),AND(C832=4160,E832=16114)),"COMP",IF(AND(C832=4215,E832=16114),"MC",IF(E832="",F832,(VLOOKUP(C832,Type,9,0))))))</f>
        <v>0</v>
      </c>
    </row>
    <row r="833" spans="16:20" ht="15">
      <c r="P833" s="17" t="str">
        <f t="shared" si="56"/>
        <v/>
      </c>
      <c r="Q833" s="17" t="str">
        <f t="shared" si="57"/>
        <v/>
      </c>
      <c r="R833" s="17" t="str">
        <f t="shared" si="58"/>
        <v/>
      </c>
      <c r="S833" s="17">
        <f t="shared" si="59"/>
        <v>0</v>
      </c>
      <c r="T833" s="17">
        <f>IF(C833="9D6A","9D6A",IF(OR(AND(C833=9424,E833=16114),AND(E833=16114,C833=9434),AND(C833=4160,E833=16114)),"COMP",IF(AND(C833=4215,E833=16114),"MC",IF(E833="",F833,(VLOOKUP(C833,Type,9,0))))))</f>
        <v>0</v>
      </c>
    </row>
    <row r="834" spans="16:20" ht="15">
      <c r="P834" s="17" t="str">
        <f aca="true" t="shared" si="60" ref="P834:P897">IF(ISNA(VLOOKUP(C834,Type,3,0)),"",VLOOKUP(C834,Type,3,0))</f>
        <v/>
      </c>
      <c r="Q834" s="17" t="str">
        <f t="shared" si="57"/>
        <v/>
      </c>
      <c r="R834" s="17" t="str">
        <f t="shared" si="58"/>
        <v/>
      </c>
      <c r="S834" s="17">
        <f t="shared" si="59"/>
        <v>0</v>
      </c>
      <c r="T834" s="17">
        <f>IF(C834="9D6A","9D6A",IF(OR(AND(C834=9424,E834=16114),AND(E834=16114,C834=9434),AND(C834=4160,E834=16114)),"COMP",IF(AND(C834=4215,E834=16114),"MC",IF(E834="",F834,(VLOOKUP(C834,Type,9,0))))))</f>
        <v>0</v>
      </c>
    </row>
    <row r="835" spans="16:20" ht="15">
      <c r="P835" s="17" t="str">
        <f t="shared" si="60"/>
        <v/>
      </c>
      <c r="Q835" s="17" t="str">
        <f t="shared" si="57"/>
        <v/>
      </c>
      <c r="R835" s="17" t="str">
        <f t="shared" si="58"/>
        <v/>
      </c>
      <c r="S835" s="17">
        <f t="shared" si="59"/>
        <v>0</v>
      </c>
      <c r="T835" s="17">
        <f>IF(C835="9D6A","9D6A",IF(OR(AND(C835=9424,E835=16114),AND(E835=16114,C835=9434),AND(C835=4160,E835=16114)),"COMP",IF(AND(C835=4215,E835=16114),"MC",IF(E835="",F835,(VLOOKUP(C835,Type,9,0))))))</f>
        <v>0</v>
      </c>
    </row>
    <row r="836" spans="16:20" ht="15">
      <c r="P836" s="17" t="str">
        <f t="shared" si="60"/>
        <v/>
      </c>
      <c r="Q836" s="17" t="str">
        <f t="shared" si="57"/>
        <v/>
      </c>
      <c r="R836" s="17" t="str">
        <f t="shared" si="58"/>
        <v/>
      </c>
      <c r="S836" s="17">
        <f t="shared" si="59"/>
        <v>0</v>
      </c>
      <c r="T836" s="17">
        <f>IF(C836="9D6A","9D6A",IF(OR(AND(C836=9424,E836=16114),AND(E836=16114,C836=9434),AND(C836=4160,E836=16114)),"COMP",IF(AND(C836=4215,E836=16114),"MC",IF(E836="",F836,(VLOOKUP(C836,Type,9,0))))))</f>
        <v>0</v>
      </c>
    </row>
    <row r="837" spans="16:20" ht="15">
      <c r="P837" s="17" t="str">
        <f t="shared" si="60"/>
        <v/>
      </c>
      <c r="Q837" s="17" t="str">
        <f t="shared" si="57"/>
        <v/>
      </c>
      <c r="R837" s="17" t="str">
        <f t="shared" si="58"/>
        <v/>
      </c>
      <c r="S837" s="17">
        <f t="shared" si="59"/>
        <v>0</v>
      </c>
      <c r="T837" s="17">
        <f>IF(C837="9D6A","9D6A",IF(OR(AND(C837=9424,E837=16114),AND(E837=16114,C837=9434),AND(C837=4160,E837=16114)),"COMP",IF(AND(C837=4215,E837=16114),"MC",IF(E837="",F837,(VLOOKUP(C837,Type,9,0))))))</f>
        <v>0</v>
      </c>
    </row>
    <row r="838" spans="16:20" ht="15">
      <c r="P838" s="17" t="str">
        <f t="shared" si="60"/>
        <v/>
      </c>
      <c r="Q838" s="17" t="str">
        <f t="shared" si="57"/>
        <v/>
      </c>
      <c r="R838" s="17" t="str">
        <f t="shared" si="58"/>
        <v/>
      </c>
      <c r="S838" s="17">
        <f t="shared" si="59"/>
        <v>0</v>
      </c>
      <c r="T838" s="17">
        <f>IF(C838="9D6A","9D6A",IF(OR(AND(C838=9424,E838=16114),AND(E838=16114,C838=9434),AND(C838=4160,E838=16114)),"COMP",IF(AND(C838=4215,E838=16114),"MC",IF(E838="",F838,(VLOOKUP(C838,Type,9,0))))))</f>
        <v>0</v>
      </c>
    </row>
    <row r="839" spans="16:20" ht="15">
      <c r="P839" s="17" t="str">
        <f t="shared" si="60"/>
        <v/>
      </c>
      <c r="Q839" s="17" t="str">
        <f t="shared" si="57"/>
        <v/>
      </c>
      <c r="R839" s="17" t="str">
        <f t="shared" si="58"/>
        <v/>
      </c>
      <c r="S839" s="17">
        <f t="shared" si="59"/>
        <v>0</v>
      </c>
      <c r="T839" s="17">
        <f>IF(C839="9D6A","9D6A",IF(OR(AND(C839=9424,E839=16114),AND(E839=16114,C839=9434),AND(C839=4160,E839=16114)),"COMP",IF(AND(C839=4215,E839=16114),"MC",IF(E839="",F839,(VLOOKUP(C839,Type,9,0))))))</f>
        <v>0</v>
      </c>
    </row>
    <row r="840" spans="16:20" ht="15">
      <c r="P840" s="17" t="str">
        <f t="shared" si="60"/>
        <v/>
      </c>
      <c r="Q840" s="17" t="str">
        <f t="shared" si="57"/>
        <v/>
      </c>
      <c r="R840" s="17" t="str">
        <f t="shared" si="58"/>
        <v/>
      </c>
      <c r="S840" s="17">
        <f t="shared" si="59"/>
        <v>0</v>
      </c>
      <c r="T840" s="17">
        <f>IF(C840="9D6A","9D6A",IF(OR(AND(C840=9424,E840=16114),AND(E840=16114,C840=9434),AND(C840=4160,E840=16114)),"COMP",IF(AND(C840=4215,E840=16114),"MC",IF(E840="",F840,(VLOOKUP(C840,Type,9,0))))))</f>
        <v>0</v>
      </c>
    </row>
    <row r="841" spans="16:20" ht="15">
      <c r="P841" s="17" t="str">
        <f t="shared" si="60"/>
        <v/>
      </c>
      <c r="Q841" s="17" t="str">
        <f t="shared" si="57"/>
        <v/>
      </c>
      <c r="R841" s="17" t="str">
        <f t="shared" si="58"/>
        <v/>
      </c>
      <c r="S841" s="17">
        <f t="shared" si="59"/>
        <v>0</v>
      </c>
      <c r="T841" s="17">
        <f>IF(C841="9D6A","9D6A",IF(OR(AND(C841=9424,E841=16114),AND(E841=16114,C841=9434),AND(C841=4160,E841=16114)),"COMP",IF(AND(C841=4215,E841=16114),"MC",IF(E841="",F841,(VLOOKUP(C841,Type,9,0))))))</f>
        <v>0</v>
      </c>
    </row>
    <row r="842" spans="16:20" ht="15">
      <c r="P842" s="17" t="str">
        <f t="shared" si="60"/>
        <v/>
      </c>
      <c r="Q842" s="17" t="str">
        <f t="shared" si="57"/>
        <v/>
      </c>
      <c r="R842" s="17" t="str">
        <f t="shared" si="58"/>
        <v/>
      </c>
      <c r="S842" s="17">
        <f t="shared" si="59"/>
        <v>0</v>
      </c>
      <c r="T842" s="17">
        <f>IF(C842="9D6A","9D6A",IF(OR(AND(C842=9424,E842=16114),AND(E842=16114,C842=9434),AND(C842=4160,E842=16114)),"COMP",IF(AND(C842=4215,E842=16114),"MC",IF(E842="",F842,(VLOOKUP(C842,Type,9,0))))))</f>
        <v>0</v>
      </c>
    </row>
    <row r="843" spans="16:20" ht="15">
      <c r="P843" s="17" t="str">
        <f t="shared" si="60"/>
        <v/>
      </c>
      <c r="Q843" s="17" t="str">
        <f t="shared" si="57"/>
        <v/>
      </c>
      <c r="R843" s="17" t="str">
        <f t="shared" si="58"/>
        <v/>
      </c>
      <c r="S843" s="17">
        <f t="shared" si="59"/>
        <v>0</v>
      </c>
      <c r="T843" s="17">
        <f>IF(C843="9D6A","9D6A",IF(OR(AND(C843=9424,E843=16114),AND(E843=16114,C843=9434),AND(C843=4160,E843=16114)),"COMP",IF(AND(C843=4215,E843=16114),"MC",IF(E843="",F843,(VLOOKUP(C843,Type,9,0))))))</f>
        <v>0</v>
      </c>
    </row>
    <row r="844" spans="16:20" ht="15">
      <c r="P844" s="17" t="str">
        <f t="shared" si="60"/>
        <v/>
      </c>
      <c r="Q844" s="17" t="str">
        <f t="shared" si="57"/>
        <v/>
      </c>
      <c r="R844" s="17" t="str">
        <f t="shared" si="58"/>
        <v/>
      </c>
      <c r="S844" s="17">
        <f t="shared" si="59"/>
        <v>0</v>
      </c>
      <c r="T844" s="17">
        <f>IF(C844="9D6A","9D6A",IF(OR(AND(C844=9424,E844=16114),AND(E844=16114,C844=9434),AND(C844=4160,E844=16114)),"COMP",IF(AND(C844=4215,E844=16114),"MC",IF(E844="",F844,(VLOOKUP(C844,Type,9,0))))))</f>
        <v>0</v>
      </c>
    </row>
    <row r="845" spans="16:20" ht="15">
      <c r="P845" s="17" t="str">
        <f t="shared" si="60"/>
        <v/>
      </c>
      <c r="Q845" s="17" t="str">
        <f t="shared" si="57"/>
        <v/>
      </c>
      <c r="R845" s="17" t="str">
        <f t="shared" si="58"/>
        <v/>
      </c>
      <c r="S845" s="17">
        <f t="shared" si="59"/>
        <v>0</v>
      </c>
      <c r="T845" s="17">
        <f>IF(C845="9D6A","9D6A",IF(OR(AND(C845=9424,E845=16114),AND(E845=16114,C845=9434),AND(C845=4160,E845=16114)),"COMP",IF(AND(C845=4215,E845=16114),"MC",IF(E845="",F845,(VLOOKUP(C845,Type,9,0))))))</f>
        <v>0</v>
      </c>
    </row>
    <row r="846" spans="16:20" ht="15">
      <c r="P846" s="17" t="str">
        <f t="shared" si="60"/>
        <v/>
      </c>
      <c r="Q846" s="17" t="str">
        <f t="shared" si="57"/>
        <v/>
      </c>
      <c r="R846" s="17" t="str">
        <f t="shared" si="58"/>
        <v/>
      </c>
      <c r="S846" s="17">
        <f t="shared" si="59"/>
        <v>0</v>
      </c>
      <c r="T846" s="17">
        <f>IF(C846="9D6A","9D6A",IF(OR(AND(C846=9424,E846=16114),AND(E846=16114,C846=9434),AND(C846=4160,E846=16114)),"COMP",IF(AND(C846=4215,E846=16114),"MC",IF(E846="",F846,(VLOOKUP(C846,Type,9,0))))))</f>
        <v>0</v>
      </c>
    </row>
    <row r="847" spans="16:20" ht="15">
      <c r="P847" s="17" t="str">
        <f t="shared" si="60"/>
        <v/>
      </c>
      <c r="Q847" s="17" t="str">
        <f t="shared" si="57"/>
        <v/>
      </c>
      <c r="R847" s="17" t="str">
        <f t="shared" si="58"/>
        <v/>
      </c>
      <c r="S847" s="17">
        <f t="shared" si="59"/>
        <v>0</v>
      </c>
      <c r="T847" s="17">
        <f>IF(C847="9D6A","9D6A",IF(OR(AND(C847=9424,E847=16114),AND(E847=16114,C847=9434),AND(C847=4160,E847=16114)),"COMP",IF(AND(C847=4215,E847=16114),"MC",IF(E847="",F847,(VLOOKUP(C847,Type,9,0))))))</f>
        <v>0</v>
      </c>
    </row>
    <row r="848" spans="16:20" ht="15">
      <c r="P848" s="17" t="str">
        <f t="shared" si="60"/>
        <v/>
      </c>
      <c r="Q848" s="17" t="str">
        <f t="shared" si="57"/>
        <v/>
      </c>
      <c r="R848" s="17" t="str">
        <f t="shared" si="58"/>
        <v/>
      </c>
      <c r="S848" s="17">
        <f t="shared" si="59"/>
        <v>0</v>
      </c>
      <c r="T848" s="17">
        <f>IF(C848="9D6A","9D6A",IF(OR(AND(C848=9424,E848=16114),AND(E848=16114,C848=9434),AND(C848=4160,E848=16114)),"COMP",IF(AND(C848=4215,E848=16114),"MC",IF(E848="",F848,(VLOOKUP(C848,Type,9,0))))))</f>
        <v>0</v>
      </c>
    </row>
    <row r="849" spans="16:20" ht="15">
      <c r="P849" s="17" t="str">
        <f t="shared" si="60"/>
        <v/>
      </c>
      <c r="Q849" s="17" t="str">
        <f t="shared" si="57"/>
        <v/>
      </c>
      <c r="R849" s="17" t="str">
        <f t="shared" si="58"/>
        <v/>
      </c>
      <c r="S849" s="17">
        <f t="shared" si="59"/>
        <v>0</v>
      </c>
      <c r="T849" s="17">
        <f>IF(C849="9D6A","9D6A",IF(OR(AND(C849=9424,E849=16114),AND(E849=16114,C849=9434),AND(C849=4160,E849=16114)),"COMP",IF(AND(C849=4215,E849=16114),"MC",IF(E849="",F849,(VLOOKUP(C849,Type,9,0))))))</f>
        <v>0</v>
      </c>
    </row>
    <row r="850" spans="16:20" ht="15">
      <c r="P850" s="17" t="str">
        <f t="shared" si="60"/>
        <v/>
      </c>
      <c r="Q850" s="17" t="str">
        <f t="shared" si="57"/>
        <v/>
      </c>
      <c r="R850" s="17" t="str">
        <f t="shared" si="58"/>
        <v/>
      </c>
      <c r="S850" s="17">
        <f t="shared" si="59"/>
        <v>0</v>
      </c>
      <c r="T850" s="17">
        <f>IF(C850="9D6A","9D6A",IF(OR(AND(C850=9424,E850=16114),AND(E850=16114,C850=9434),AND(C850=4160,E850=16114)),"COMP",IF(AND(C850=4215,E850=16114),"MC",IF(E850="",F850,(VLOOKUP(C850,Type,9,0))))))</f>
        <v>0</v>
      </c>
    </row>
    <row r="851" spans="16:20" ht="15">
      <c r="P851" s="17" t="str">
        <f t="shared" si="60"/>
        <v/>
      </c>
      <c r="Q851" s="17" t="str">
        <f t="shared" si="57"/>
        <v/>
      </c>
      <c r="R851" s="17" t="str">
        <f t="shared" si="58"/>
        <v/>
      </c>
      <c r="S851" s="17">
        <f t="shared" si="59"/>
        <v>0</v>
      </c>
      <c r="T851" s="17">
        <f>IF(C851="9D6A","9D6A",IF(OR(AND(C851=9424,E851=16114),AND(E851=16114,C851=9434),AND(C851=4160,E851=16114)),"COMP",IF(AND(C851=4215,E851=16114),"MC",IF(E851="",F851,(VLOOKUP(C851,Type,9,0))))))</f>
        <v>0</v>
      </c>
    </row>
    <row r="852" spans="16:20" ht="15">
      <c r="P852" s="17" t="str">
        <f t="shared" si="60"/>
        <v/>
      </c>
      <c r="Q852" s="17" t="str">
        <f t="shared" si="57"/>
        <v/>
      </c>
      <c r="R852" s="17" t="str">
        <f t="shared" si="58"/>
        <v/>
      </c>
      <c r="S852" s="17">
        <f t="shared" si="59"/>
        <v>0</v>
      </c>
      <c r="T852" s="17">
        <f>IF(C852="9D6A","9D6A",IF(OR(AND(C852=9424,E852=16114),AND(E852=16114,C852=9434),AND(C852=4160,E852=16114)),"COMP",IF(AND(C852=4215,E852=16114),"MC",IF(E852="",F852,(VLOOKUP(C852,Type,9,0))))))</f>
        <v>0</v>
      </c>
    </row>
    <row r="853" spans="16:20" ht="15">
      <c r="P853" s="17" t="str">
        <f t="shared" si="60"/>
        <v/>
      </c>
      <c r="Q853" s="17" t="str">
        <f t="shared" si="57"/>
        <v/>
      </c>
      <c r="R853" s="17" t="str">
        <f t="shared" si="58"/>
        <v/>
      </c>
      <c r="S853" s="17">
        <f t="shared" si="59"/>
        <v>0</v>
      </c>
      <c r="T853" s="17">
        <f>IF(C853="9D6A","9D6A",IF(OR(AND(C853=9424,E853=16114),AND(E853=16114,C853=9434),AND(C853=4160,E853=16114)),"COMP",IF(AND(C853=4215,E853=16114),"MC",IF(E853="",F853,(VLOOKUP(C853,Type,9,0))))))</f>
        <v>0</v>
      </c>
    </row>
    <row r="854" spans="16:20" ht="15">
      <c r="P854" s="17" t="str">
        <f t="shared" si="60"/>
        <v/>
      </c>
      <c r="Q854" s="17" t="str">
        <f t="shared" si="57"/>
        <v/>
      </c>
      <c r="R854" s="17" t="str">
        <f t="shared" si="58"/>
        <v/>
      </c>
      <c r="S854" s="17">
        <f t="shared" si="59"/>
        <v>0</v>
      </c>
      <c r="T854" s="17">
        <f>IF(C854="9D6A","9D6A",IF(OR(AND(C854=9424,E854=16114),AND(E854=16114,C854=9434),AND(C854=4160,E854=16114)),"COMP",IF(AND(C854=4215,E854=16114),"MC",IF(E854="",F854,(VLOOKUP(C854,Type,9,0))))))</f>
        <v>0</v>
      </c>
    </row>
    <row r="855" spans="16:20" ht="15">
      <c r="P855" s="17" t="str">
        <f t="shared" si="60"/>
        <v/>
      </c>
      <c r="Q855" s="17" t="str">
        <f t="shared" si="57"/>
        <v/>
      </c>
      <c r="R855" s="17" t="str">
        <f t="shared" si="58"/>
        <v/>
      </c>
      <c r="S855" s="17">
        <f t="shared" si="59"/>
        <v>0</v>
      </c>
      <c r="T855" s="17">
        <f>IF(C855="9D6A","9D6A",IF(OR(AND(C855=9424,E855=16114),AND(E855=16114,C855=9434),AND(C855=4160,E855=16114)),"COMP",IF(AND(C855=4215,E855=16114),"MC",IF(E855="",F855,(VLOOKUP(C855,Type,9,0))))))</f>
        <v>0</v>
      </c>
    </row>
    <row r="856" spans="16:20" ht="15">
      <c r="P856" s="17" t="str">
        <f t="shared" si="60"/>
        <v/>
      </c>
      <c r="Q856" s="17" t="str">
        <f t="shared" si="57"/>
        <v/>
      </c>
      <c r="R856" s="17" t="str">
        <f t="shared" si="58"/>
        <v/>
      </c>
      <c r="S856" s="17">
        <f t="shared" si="59"/>
        <v>0</v>
      </c>
      <c r="T856" s="17">
        <f>IF(C856="9D6A","9D6A",IF(OR(AND(C856=9424,E856=16114),AND(E856=16114,C856=9434),AND(C856=4160,E856=16114)),"COMP",IF(AND(C856=4215,E856=16114),"MC",IF(E856="",F856,(VLOOKUP(C856,Type,9,0))))))</f>
        <v>0</v>
      </c>
    </row>
    <row r="857" spans="16:20" ht="15">
      <c r="P857" s="17" t="str">
        <f t="shared" si="60"/>
        <v/>
      </c>
      <c r="Q857" s="17" t="str">
        <f t="shared" si="57"/>
        <v/>
      </c>
      <c r="R857" s="17" t="str">
        <f t="shared" si="58"/>
        <v/>
      </c>
      <c r="S857" s="17">
        <f t="shared" si="59"/>
        <v>0</v>
      </c>
      <c r="T857" s="17">
        <f>IF(C857="9D6A","9D6A",IF(OR(AND(C857=9424,E857=16114),AND(E857=16114,C857=9434),AND(C857=4160,E857=16114)),"COMP",IF(AND(C857=4215,E857=16114),"MC",IF(E857="",F857,(VLOOKUP(C857,Type,9,0))))))</f>
        <v>0</v>
      </c>
    </row>
    <row r="858" spans="16:20" ht="15">
      <c r="P858" s="17" t="str">
        <f t="shared" si="60"/>
        <v/>
      </c>
      <c r="Q858" s="17" t="str">
        <f t="shared" si="57"/>
        <v/>
      </c>
      <c r="R858" s="17" t="str">
        <f t="shared" si="58"/>
        <v/>
      </c>
      <c r="S858" s="17">
        <f t="shared" si="59"/>
        <v>0</v>
      </c>
      <c r="T858" s="17">
        <f>IF(C858="9D6A","9D6A",IF(OR(AND(C858=9424,E858=16114),AND(E858=16114,C858=9434),AND(C858=4160,E858=16114)),"COMP",IF(AND(C858=4215,E858=16114),"MC",IF(E858="",F858,(VLOOKUP(C858,Type,9,0))))))</f>
        <v>0</v>
      </c>
    </row>
    <row r="859" spans="16:20" ht="15">
      <c r="P859" s="17" t="str">
        <f t="shared" si="60"/>
        <v/>
      </c>
      <c r="Q859" s="17" t="str">
        <f t="shared" si="57"/>
        <v/>
      </c>
      <c r="R859" s="17" t="str">
        <f t="shared" si="58"/>
        <v/>
      </c>
      <c r="S859" s="17">
        <f t="shared" si="59"/>
        <v>0</v>
      </c>
      <c r="T859" s="17">
        <f>IF(C859="9D6A","9D6A",IF(OR(AND(C859=9424,E859=16114),AND(E859=16114,C859=9434),AND(C859=4160,E859=16114)),"COMP",IF(AND(C859=4215,E859=16114),"MC",IF(E859="",F859,(VLOOKUP(C859,Type,9,0))))))</f>
        <v>0</v>
      </c>
    </row>
    <row r="860" spans="16:20" ht="15">
      <c r="P860" s="17" t="str">
        <f t="shared" si="60"/>
        <v/>
      </c>
      <c r="Q860" s="17" t="str">
        <f aca="true" t="shared" si="61" ref="Q860:Q923">IF(H860="D",I860,"")</f>
        <v/>
      </c>
      <c r="R860" s="17" t="str">
        <f aca="true" t="shared" si="62" ref="R860:R923">IF(H860="C",I860,"")</f>
        <v/>
      </c>
      <c r="S860" s="17">
        <f aca="true" t="shared" si="63" ref="S860:S923">_xlfn.NUMBERVALUE(R860)-_xlfn.NUMBERVALUE(Q860)</f>
        <v>0</v>
      </c>
      <c r="T860" s="17">
        <f>IF(C860="9D6A","9D6A",IF(OR(AND(C860=9424,E860=16114),AND(E860=16114,C860=9434),AND(C860=4160,E860=16114)),"COMP",IF(AND(C860=4215,E860=16114),"MC",IF(E860="",F860,(VLOOKUP(C860,Type,9,0))))))</f>
        <v>0</v>
      </c>
    </row>
    <row r="861" spans="16:20" ht="15">
      <c r="P861" s="17" t="str">
        <f t="shared" si="60"/>
        <v/>
      </c>
      <c r="Q861" s="17" t="str">
        <f t="shared" si="61"/>
        <v/>
      </c>
      <c r="R861" s="17" t="str">
        <f t="shared" si="62"/>
        <v/>
      </c>
      <c r="S861" s="17">
        <f t="shared" si="63"/>
        <v>0</v>
      </c>
      <c r="T861" s="17">
        <f>IF(C861="9D6A","9D6A",IF(OR(AND(C861=9424,E861=16114),AND(E861=16114,C861=9434),AND(C861=4160,E861=16114)),"COMP",IF(AND(C861=4215,E861=16114),"MC",IF(E861="",F861,(VLOOKUP(C861,Type,9,0))))))</f>
        <v>0</v>
      </c>
    </row>
    <row r="862" spans="16:20" ht="15">
      <c r="P862" s="17" t="str">
        <f t="shared" si="60"/>
        <v/>
      </c>
      <c r="Q862" s="17" t="str">
        <f t="shared" si="61"/>
        <v/>
      </c>
      <c r="R862" s="17" t="str">
        <f t="shared" si="62"/>
        <v/>
      </c>
      <c r="S862" s="17">
        <f t="shared" si="63"/>
        <v>0</v>
      </c>
      <c r="T862" s="17">
        <f>IF(C862="9D6A","9D6A",IF(OR(AND(C862=9424,E862=16114),AND(E862=16114,C862=9434),AND(C862=4160,E862=16114)),"COMP",IF(AND(C862=4215,E862=16114),"MC",IF(E862="",F862,(VLOOKUP(C862,Type,9,0))))))</f>
        <v>0</v>
      </c>
    </row>
    <row r="863" spans="16:20" ht="15">
      <c r="P863" s="17" t="str">
        <f t="shared" si="60"/>
        <v/>
      </c>
      <c r="Q863" s="17" t="str">
        <f t="shared" si="61"/>
        <v/>
      </c>
      <c r="R863" s="17" t="str">
        <f t="shared" si="62"/>
        <v/>
      </c>
      <c r="S863" s="17">
        <f t="shared" si="63"/>
        <v>0</v>
      </c>
      <c r="T863" s="17">
        <f>IF(C863="9D6A","9D6A",IF(OR(AND(C863=9424,E863=16114),AND(E863=16114,C863=9434),AND(C863=4160,E863=16114)),"COMP",IF(AND(C863=4215,E863=16114),"MC",IF(E863="",F863,(VLOOKUP(C863,Type,9,0))))))</f>
        <v>0</v>
      </c>
    </row>
    <row r="864" spans="16:20" ht="15">
      <c r="P864" s="17" t="str">
        <f t="shared" si="60"/>
        <v/>
      </c>
      <c r="Q864" s="17" t="str">
        <f t="shared" si="61"/>
        <v/>
      </c>
      <c r="R864" s="17" t="str">
        <f t="shared" si="62"/>
        <v/>
      </c>
      <c r="S864" s="17">
        <f t="shared" si="63"/>
        <v>0</v>
      </c>
      <c r="T864" s="17">
        <f>IF(C864="9D6A","9D6A",IF(OR(AND(C864=9424,E864=16114),AND(E864=16114,C864=9434),AND(C864=4160,E864=16114)),"COMP",IF(AND(C864=4215,E864=16114),"MC",IF(E864="",F864,(VLOOKUP(C864,Type,9,0))))))</f>
        <v>0</v>
      </c>
    </row>
    <row r="865" spans="16:20" ht="15">
      <c r="P865" s="17" t="str">
        <f t="shared" si="60"/>
        <v/>
      </c>
      <c r="Q865" s="17" t="str">
        <f t="shared" si="61"/>
        <v/>
      </c>
      <c r="R865" s="17" t="str">
        <f t="shared" si="62"/>
        <v/>
      </c>
      <c r="S865" s="17">
        <f t="shared" si="63"/>
        <v>0</v>
      </c>
      <c r="T865" s="17">
        <f>IF(C865="9D6A","9D6A",IF(OR(AND(C865=9424,E865=16114),AND(E865=16114,C865=9434),AND(C865=4160,E865=16114)),"COMP",IF(AND(C865=4215,E865=16114),"MC",IF(E865="",F865,(VLOOKUP(C865,Type,9,0))))))</f>
        <v>0</v>
      </c>
    </row>
    <row r="866" spans="16:20" ht="15">
      <c r="P866" s="17" t="str">
        <f t="shared" si="60"/>
        <v/>
      </c>
      <c r="Q866" s="17" t="str">
        <f t="shared" si="61"/>
        <v/>
      </c>
      <c r="R866" s="17" t="str">
        <f t="shared" si="62"/>
        <v/>
      </c>
      <c r="S866" s="17">
        <f t="shared" si="63"/>
        <v>0</v>
      </c>
      <c r="T866" s="17">
        <f>IF(C866="9D6A","9D6A",IF(OR(AND(C866=9424,E866=16114),AND(E866=16114,C866=9434),AND(C866=4160,E866=16114)),"COMP",IF(AND(C866=4215,E866=16114),"MC",IF(E866="",F866,(VLOOKUP(C866,Type,9,0))))))</f>
        <v>0</v>
      </c>
    </row>
    <row r="867" spans="16:20" ht="15">
      <c r="P867" s="17" t="str">
        <f t="shared" si="60"/>
        <v/>
      </c>
      <c r="Q867" s="17" t="str">
        <f t="shared" si="61"/>
        <v/>
      </c>
      <c r="R867" s="17" t="str">
        <f t="shared" si="62"/>
        <v/>
      </c>
      <c r="S867" s="17">
        <f t="shared" si="63"/>
        <v>0</v>
      </c>
      <c r="T867" s="17">
        <f>IF(C867="9D6A","9D6A",IF(OR(AND(C867=9424,E867=16114),AND(E867=16114,C867=9434),AND(C867=4160,E867=16114)),"COMP",IF(AND(C867=4215,E867=16114),"MC",IF(E867="",F867,(VLOOKUP(C867,Type,9,0))))))</f>
        <v>0</v>
      </c>
    </row>
    <row r="868" spans="16:20" ht="15">
      <c r="P868" s="17" t="str">
        <f t="shared" si="60"/>
        <v/>
      </c>
      <c r="Q868" s="17" t="str">
        <f t="shared" si="61"/>
        <v/>
      </c>
      <c r="R868" s="17" t="str">
        <f t="shared" si="62"/>
        <v/>
      </c>
      <c r="S868" s="17">
        <f t="shared" si="63"/>
        <v>0</v>
      </c>
      <c r="T868" s="17">
        <f>IF(C868="9D6A","9D6A",IF(OR(AND(C868=9424,E868=16114),AND(E868=16114,C868=9434),AND(C868=4160,E868=16114)),"COMP",IF(AND(C868=4215,E868=16114),"MC",IF(E868="",F868,(VLOOKUP(C868,Type,9,0))))))</f>
        <v>0</v>
      </c>
    </row>
    <row r="869" spans="16:20" ht="15">
      <c r="P869" s="17" t="str">
        <f t="shared" si="60"/>
        <v/>
      </c>
      <c r="Q869" s="17" t="str">
        <f t="shared" si="61"/>
        <v/>
      </c>
      <c r="R869" s="17" t="str">
        <f t="shared" si="62"/>
        <v/>
      </c>
      <c r="S869" s="17">
        <f t="shared" si="63"/>
        <v>0</v>
      </c>
      <c r="T869" s="17">
        <f>IF(C869="9D6A","9D6A",IF(OR(AND(C869=9424,E869=16114),AND(E869=16114,C869=9434),AND(C869=4160,E869=16114)),"COMP",IF(AND(C869=4215,E869=16114),"MC",IF(E869="",F869,(VLOOKUP(C869,Type,9,0))))))</f>
        <v>0</v>
      </c>
    </row>
    <row r="870" spans="16:20" ht="15">
      <c r="P870" s="17" t="str">
        <f t="shared" si="60"/>
        <v/>
      </c>
      <c r="Q870" s="17" t="str">
        <f t="shared" si="61"/>
        <v/>
      </c>
      <c r="R870" s="17" t="str">
        <f t="shared" si="62"/>
        <v/>
      </c>
      <c r="S870" s="17">
        <f t="shared" si="63"/>
        <v>0</v>
      </c>
      <c r="T870" s="17">
        <f>IF(C870="9D6A","9D6A",IF(OR(AND(C870=9424,E870=16114),AND(E870=16114,C870=9434),AND(C870=4160,E870=16114)),"COMP",IF(AND(C870=4215,E870=16114),"MC",IF(E870="",F870,(VLOOKUP(C870,Type,9,0))))))</f>
        <v>0</v>
      </c>
    </row>
    <row r="871" spans="16:20" ht="15">
      <c r="P871" s="17" t="str">
        <f t="shared" si="60"/>
        <v/>
      </c>
      <c r="Q871" s="17" t="str">
        <f t="shared" si="61"/>
        <v/>
      </c>
      <c r="R871" s="17" t="str">
        <f t="shared" si="62"/>
        <v/>
      </c>
      <c r="S871" s="17">
        <f t="shared" si="63"/>
        <v>0</v>
      </c>
      <c r="T871" s="17">
        <f>IF(C871="9D6A","9D6A",IF(OR(AND(C871=9424,E871=16114),AND(E871=16114,C871=9434),AND(C871=4160,E871=16114)),"COMP",IF(AND(C871=4215,E871=16114),"MC",IF(E871="",F871,(VLOOKUP(C871,Type,9,0))))))</f>
        <v>0</v>
      </c>
    </row>
    <row r="872" spans="16:20" ht="15">
      <c r="P872" s="17" t="str">
        <f t="shared" si="60"/>
        <v/>
      </c>
      <c r="Q872" s="17" t="str">
        <f t="shared" si="61"/>
        <v/>
      </c>
      <c r="R872" s="17" t="str">
        <f t="shared" si="62"/>
        <v/>
      </c>
      <c r="S872" s="17">
        <f t="shared" si="63"/>
        <v>0</v>
      </c>
      <c r="T872" s="17">
        <f>IF(C872="9D6A","9D6A",IF(OR(AND(C872=9424,E872=16114),AND(E872=16114,C872=9434),AND(C872=4160,E872=16114)),"COMP",IF(AND(C872=4215,E872=16114),"MC",IF(E872="",F872,(VLOOKUP(C872,Type,9,0))))))</f>
        <v>0</v>
      </c>
    </row>
    <row r="873" spans="16:20" ht="15">
      <c r="P873" s="17" t="str">
        <f t="shared" si="60"/>
        <v/>
      </c>
      <c r="Q873" s="17" t="str">
        <f t="shared" si="61"/>
        <v/>
      </c>
      <c r="R873" s="17" t="str">
        <f t="shared" si="62"/>
        <v/>
      </c>
      <c r="S873" s="17">
        <f t="shared" si="63"/>
        <v>0</v>
      </c>
      <c r="T873" s="17">
        <f>IF(C873="9D6A","9D6A",IF(OR(AND(C873=9424,E873=16114),AND(E873=16114,C873=9434),AND(C873=4160,E873=16114)),"COMP",IF(AND(C873=4215,E873=16114),"MC",IF(E873="",F873,(VLOOKUP(C873,Type,9,0))))))</f>
        <v>0</v>
      </c>
    </row>
    <row r="874" spans="16:20" ht="15">
      <c r="P874" s="17" t="str">
        <f t="shared" si="60"/>
        <v/>
      </c>
      <c r="Q874" s="17" t="str">
        <f t="shared" si="61"/>
        <v/>
      </c>
      <c r="R874" s="17" t="str">
        <f t="shared" si="62"/>
        <v/>
      </c>
      <c r="S874" s="17">
        <f t="shared" si="63"/>
        <v>0</v>
      </c>
      <c r="T874" s="17">
        <f>IF(C874="9D6A","9D6A",IF(OR(AND(C874=9424,E874=16114),AND(E874=16114,C874=9434),AND(C874=4160,E874=16114)),"COMP",IF(AND(C874=4215,E874=16114),"MC",IF(E874="",F874,(VLOOKUP(C874,Type,9,0))))))</f>
        <v>0</v>
      </c>
    </row>
    <row r="875" spans="16:20" ht="15">
      <c r="P875" s="17" t="str">
        <f t="shared" si="60"/>
        <v/>
      </c>
      <c r="Q875" s="17" t="str">
        <f t="shared" si="61"/>
        <v/>
      </c>
      <c r="R875" s="17" t="str">
        <f t="shared" si="62"/>
        <v/>
      </c>
      <c r="S875" s="17">
        <f t="shared" si="63"/>
        <v>0</v>
      </c>
      <c r="T875" s="17">
        <f>IF(C875="9D6A","9D6A",IF(OR(AND(C875=9424,E875=16114),AND(E875=16114,C875=9434),AND(C875=4160,E875=16114)),"COMP",IF(AND(C875=4215,E875=16114),"MC",IF(E875="",F875,(VLOOKUP(C875,Type,9,0))))))</f>
        <v>0</v>
      </c>
    </row>
    <row r="876" spans="16:20" ht="15">
      <c r="P876" s="17" t="str">
        <f t="shared" si="60"/>
        <v/>
      </c>
      <c r="Q876" s="17" t="str">
        <f t="shared" si="61"/>
        <v/>
      </c>
      <c r="R876" s="17" t="str">
        <f t="shared" si="62"/>
        <v/>
      </c>
      <c r="S876" s="17">
        <f t="shared" si="63"/>
        <v>0</v>
      </c>
      <c r="T876" s="17">
        <f>IF(C876="9D6A","9D6A",IF(OR(AND(C876=9424,E876=16114),AND(E876=16114,C876=9434),AND(C876=4160,E876=16114)),"COMP",IF(AND(C876=4215,E876=16114),"MC",IF(E876="",F876,(VLOOKUP(C876,Type,9,0))))))</f>
        <v>0</v>
      </c>
    </row>
    <row r="877" spans="16:20" ht="15">
      <c r="P877" s="17" t="str">
        <f t="shared" si="60"/>
        <v/>
      </c>
      <c r="Q877" s="17" t="str">
        <f t="shared" si="61"/>
        <v/>
      </c>
      <c r="R877" s="17" t="str">
        <f t="shared" si="62"/>
        <v/>
      </c>
      <c r="S877" s="17">
        <f t="shared" si="63"/>
        <v>0</v>
      </c>
      <c r="T877" s="17">
        <f>IF(C877="9D6A","9D6A",IF(OR(AND(C877=9424,E877=16114),AND(E877=16114,C877=9434),AND(C877=4160,E877=16114)),"COMP",IF(AND(C877=4215,E877=16114),"MC",IF(E877="",F877,(VLOOKUP(C877,Type,9,0))))))</f>
        <v>0</v>
      </c>
    </row>
    <row r="878" spans="16:20" ht="15">
      <c r="P878" s="17" t="str">
        <f t="shared" si="60"/>
        <v/>
      </c>
      <c r="Q878" s="17" t="str">
        <f t="shared" si="61"/>
        <v/>
      </c>
      <c r="R878" s="17" t="str">
        <f t="shared" si="62"/>
        <v/>
      </c>
      <c r="S878" s="17">
        <f t="shared" si="63"/>
        <v>0</v>
      </c>
      <c r="T878" s="17">
        <f>IF(C878="9D6A","9D6A",IF(OR(AND(C878=9424,E878=16114),AND(E878=16114,C878=9434),AND(C878=4160,E878=16114)),"COMP",IF(AND(C878=4215,E878=16114),"MC",IF(E878="",F878,(VLOOKUP(C878,Type,9,0))))))</f>
        <v>0</v>
      </c>
    </row>
    <row r="879" spans="16:20" ht="15">
      <c r="P879" s="17" t="str">
        <f t="shared" si="60"/>
        <v/>
      </c>
      <c r="Q879" s="17" t="str">
        <f t="shared" si="61"/>
        <v/>
      </c>
      <c r="R879" s="17" t="str">
        <f t="shared" si="62"/>
        <v/>
      </c>
      <c r="S879" s="17">
        <f t="shared" si="63"/>
        <v>0</v>
      </c>
      <c r="T879" s="17">
        <f>IF(C879="9D6A","9D6A",IF(OR(AND(C879=9424,E879=16114),AND(E879=16114,C879=9434),AND(C879=4160,E879=16114)),"COMP",IF(AND(C879=4215,E879=16114),"MC",IF(E879="",F879,(VLOOKUP(C879,Type,9,0))))))</f>
        <v>0</v>
      </c>
    </row>
    <row r="880" spans="16:20" ht="15">
      <c r="P880" s="17" t="str">
        <f t="shared" si="60"/>
        <v/>
      </c>
      <c r="Q880" s="17" t="str">
        <f t="shared" si="61"/>
        <v/>
      </c>
      <c r="R880" s="17" t="str">
        <f t="shared" si="62"/>
        <v/>
      </c>
      <c r="S880" s="17">
        <f t="shared" si="63"/>
        <v>0</v>
      </c>
      <c r="T880" s="17">
        <f>IF(C880="9D6A","9D6A",IF(OR(AND(C880=9424,E880=16114),AND(E880=16114,C880=9434),AND(C880=4160,E880=16114)),"COMP",IF(AND(C880=4215,E880=16114),"MC",IF(E880="",F880,(VLOOKUP(C880,Type,9,0))))))</f>
        <v>0</v>
      </c>
    </row>
    <row r="881" spans="16:20" ht="15">
      <c r="P881" s="17" t="str">
        <f t="shared" si="60"/>
        <v/>
      </c>
      <c r="Q881" s="17" t="str">
        <f t="shared" si="61"/>
        <v/>
      </c>
      <c r="R881" s="17" t="str">
        <f t="shared" si="62"/>
        <v/>
      </c>
      <c r="S881" s="17">
        <f t="shared" si="63"/>
        <v>0</v>
      </c>
      <c r="T881" s="17">
        <f>IF(C881="9D6A","9D6A",IF(OR(AND(C881=9424,E881=16114),AND(E881=16114,C881=9434),AND(C881=4160,E881=16114)),"COMP",IF(AND(C881=4215,E881=16114),"MC",IF(E881="",F881,(VLOOKUP(C881,Type,9,0))))))</f>
        <v>0</v>
      </c>
    </row>
    <row r="882" spans="16:20" ht="15">
      <c r="P882" s="17" t="str">
        <f t="shared" si="60"/>
        <v/>
      </c>
      <c r="Q882" s="17" t="str">
        <f t="shared" si="61"/>
        <v/>
      </c>
      <c r="R882" s="17" t="str">
        <f t="shared" si="62"/>
        <v/>
      </c>
      <c r="S882" s="17">
        <f t="shared" si="63"/>
        <v>0</v>
      </c>
      <c r="T882" s="17">
        <f>IF(C882="9D6A","9D6A",IF(OR(AND(C882=9424,E882=16114),AND(E882=16114,C882=9434),AND(C882=4160,E882=16114)),"COMP",IF(AND(C882=4215,E882=16114),"MC",IF(E882="",F882,(VLOOKUP(C882,Type,9,0))))))</f>
        <v>0</v>
      </c>
    </row>
    <row r="883" spans="16:20" ht="15">
      <c r="P883" s="17" t="str">
        <f t="shared" si="60"/>
        <v/>
      </c>
      <c r="Q883" s="17" t="str">
        <f t="shared" si="61"/>
        <v/>
      </c>
      <c r="R883" s="17" t="str">
        <f t="shared" si="62"/>
        <v/>
      </c>
      <c r="S883" s="17">
        <f t="shared" si="63"/>
        <v>0</v>
      </c>
      <c r="T883" s="17">
        <f>IF(C883="9D6A","9D6A",IF(OR(AND(C883=9424,E883=16114),AND(E883=16114,C883=9434),AND(C883=4160,E883=16114)),"COMP",IF(AND(C883=4215,E883=16114),"MC",IF(E883="",F883,(VLOOKUP(C883,Type,9,0))))))</f>
        <v>0</v>
      </c>
    </row>
    <row r="884" spans="16:20" ht="15">
      <c r="P884" s="17" t="str">
        <f t="shared" si="60"/>
        <v/>
      </c>
      <c r="Q884" s="17" t="str">
        <f t="shared" si="61"/>
        <v/>
      </c>
      <c r="R884" s="17" t="str">
        <f t="shared" si="62"/>
        <v/>
      </c>
      <c r="S884" s="17">
        <f t="shared" si="63"/>
        <v>0</v>
      </c>
      <c r="T884" s="17">
        <f>IF(C884="9D6A","9D6A",IF(OR(AND(C884=9424,E884=16114),AND(E884=16114,C884=9434),AND(C884=4160,E884=16114)),"COMP",IF(AND(C884=4215,E884=16114),"MC",IF(E884="",F884,(VLOOKUP(C884,Type,9,0))))))</f>
        <v>0</v>
      </c>
    </row>
    <row r="885" spans="16:20" ht="15">
      <c r="P885" s="17" t="str">
        <f t="shared" si="60"/>
        <v/>
      </c>
      <c r="Q885" s="17" t="str">
        <f t="shared" si="61"/>
        <v/>
      </c>
      <c r="R885" s="17" t="str">
        <f t="shared" si="62"/>
        <v/>
      </c>
      <c r="S885" s="17">
        <f t="shared" si="63"/>
        <v>0</v>
      </c>
      <c r="T885" s="17">
        <f>IF(C885="9D6A","9D6A",IF(OR(AND(C885=9424,E885=16114),AND(E885=16114,C885=9434),AND(C885=4160,E885=16114)),"COMP",IF(AND(C885=4215,E885=16114),"MC",IF(E885="",F885,(VLOOKUP(C885,Type,9,0))))))</f>
        <v>0</v>
      </c>
    </row>
    <row r="886" spans="16:20" ht="15">
      <c r="P886" s="17" t="str">
        <f t="shared" si="60"/>
        <v/>
      </c>
      <c r="Q886" s="17" t="str">
        <f t="shared" si="61"/>
        <v/>
      </c>
      <c r="R886" s="17" t="str">
        <f t="shared" si="62"/>
        <v/>
      </c>
      <c r="S886" s="17">
        <f t="shared" si="63"/>
        <v>0</v>
      </c>
      <c r="T886" s="17">
        <f>IF(C886="9D6A","9D6A",IF(OR(AND(C886=9424,E886=16114),AND(E886=16114,C886=9434),AND(C886=4160,E886=16114)),"COMP",IF(AND(C886=4215,E886=16114),"MC",IF(E886="",F886,(VLOOKUP(C886,Type,9,0))))))</f>
        <v>0</v>
      </c>
    </row>
    <row r="887" spans="16:20" ht="15">
      <c r="P887" s="17" t="str">
        <f t="shared" si="60"/>
        <v/>
      </c>
      <c r="Q887" s="17" t="str">
        <f t="shared" si="61"/>
        <v/>
      </c>
      <c r="R887" s="17" t="str">
        <f t="shared" si="62"/>
        <v/>
      </c>
      <c r="S887" s="17">
        <f t="shared" si="63"/>
        <v>0</v>
      </c>
      <c r="T887" s="17">
        <f>IF(C887="9D6A","9D6A",IF(OR(AND(C887=9424,E887=16114),AND(E887=16114,C887=9434),AND(C887=4160,E887=16114)),"COMP",IF(AND(C887=4215,E887=16114),"MC",IF(E887="",F887,(VLOOKUP(C887,Type,9,0))))))</f>
        <v>0</v>
      </c>
    </row>
    <row r="888" spans="16:20" ht="15">
      <c r="P888" s="17" t="str">
        <f t="shared" si="60"/>
        <v/>
      </c>
      <c r="Q888" s="17" t="str">
        <f t="shared" si="61"/>
        <v/>
      </c>
      <c r="R888" s="17" t="str">
        <f t="shared" si="62"/>
        <v/>
      </c>
      <c r="S888" s="17">
        <f t="shared" si="63"/>
        <v>0</v>
      </c>
      <c r="T888" s="17">
        <f>IF(C888="9D6A","9D6A",IF(OR(AND(C888=9424,E888=16114),AND(E888=16114,C888=9434),AND(C888=4160,E888=16114)),"COMP",IF(AND(C888=4215,E888=16114),"MC",IF(E888="",F888,(VLOOKUP(C888,Type,9,0))))))</f>
        <v>0</v>
      </c>
    </row>
    <row r="889" spans="16:20" ht="15">
      <c r="P889" s="17" t="str">
        <f t="shared" si="60"/>
        <v/>
      </c>
      <c r="Q889" s="17" t="str">
        <f t="shared" si="61"/>
        <v/>
      </c>
      <c r="R889" s="17" t="str">
        <f t="shared" si="62"/>
        <v/>
      </c>
      <c r="S889" s="17">
        <f t="shared" si="63"/>
        <v>0</v>
      </c>
      <c r="T889" s="17">
        <f>IF(C889="9D6A","9D6A",IF(OR(AND(C889=9424,E889=16114),AND(E889=16114,C889=9434),AND(C889=4160,E889=16114)),"COMP",IF(AND(C889=4215,E889=16114),"MC",IF(E889="",F889,(VLOOKUP(C889,Type,9,0))))))</f>
        <v>0</v>
      </c>
    </row>
    <row r="890" spans="16:20" ht="15">
      <c r="P890" s="17" t="str">
        <f t="shared" si="60"/>
        <v/>
      </c>
      <c r="Q890" s="17" t="str">
        <f t="shared" si="61"/>
        <v/>
      </c>
      <c r="R890" s="17" t="str">
        <f t="shared" si="62"/>
        <v/>
      </c>
      <c r="S890" s="17">
        <f t="shared" si="63"/>
        <v>0</v>
      </c>
      <c r="T890" s="17">
        <f>IF(C890="9D6A","9D6A",IF(OR(AND(C890=9424,E890=16114),AND(E890=16114,C890=9434),AND(C890=4160,E890=16114)),"COMP",IF(AND(C890=4215,E890=16114),"MC",IF(E890="",F890,(VLOOKUP(C890,Type,9,0))))))</f>
        <v>0</v>
      </c>
    </row>
    <row r="891" spans="16:20" ht="15">
      <c r="P891" s="17" t="str">
        <f t="shared" si="60"/>
        <v/>
      </c>
      <c r="Q891" s="17" t="str">
        <f t="shared" si="61"/>
        <v/>
      </c>
      <c r="R891" s="17" t="str">
        <f t="shared" si="62"/>
        <v/>
      </c>
      <c r="S891" s="17">
        <f t="shared" si="63"/>
        <v>0</v>
      </c>
      <c r="T891" s="17">
        <f>IF(C891="9D6A","9D6A",IF(OR(AND(C891=9424,E891=16114),AND(E891=16114,C891=9434),AND(C891=4160,E891=16114)),"COMP",IF(AND(C891=4215,E891=16114),"MC",IF(E891="",F891,(VLOOKUP(C891,Type,9,0))))))</f>
        <v>0</v>
      </c>
    </row>
    <row r="892" spans="16:20" ht="15">
      <c r="P892" s="17" t="str">
        <f t="shared" si="60"/>
        <v/>
      </c>
      <c r="Q892" s="17" t="str">
        <f t="shared" si="61"/>
        <v/>
      </c>
      <c r="R892" s="17" t="str">
        <f t="shared" si="62"/>
        <v/>
      </c>
      <c r="S892" s="17">
        <f t="shared" si="63"/>
        <v>0</v>
      </c>
      <c r="T892" s="17">
        <f>IF(C892="9D6A","9D6A",IF(OR(AND(C892=9424,E892=16114),AND(E892=16114,C892=9434),AND(C892=4160,E892=16114)),"COMP",IF(AND(C892=4215,E892=16114),"MC",IF(E892="",F892,(VLOOKUP(C892,Type,9,0))))))</f>
        <v>0</v>
      </c>
    </row>
    <row r="893" spans="16:20" ht="15">
      <c r="P893" s="17" t="str">
        <f t="shared" si="60"/>
        <v/>
      </c>
      <c r="Q893" s="17" t="str">
        <f t="shared" si="61"/>
        <v/>
      </c>
      <c r="R893" s="17" t="str">
        <f t="shared" si="62"/>
        <v/>
      </c>
      <c r="S893" s="17">
        <f t="shared" si="63"/>
        <v>0</v>
      </c>
      <c r="T893" s="17">
        <f>IF(C893="9D6A","9D6A",IF(OR(AND(C893=9424,E893=16114),AND(E893=16114,C893=9434),AND(C893=4160,E893=16114)),"COMP",IF(AND(C893=4215,E893=16114),"MC",IF(E893="",F893,(VLOOKUP(C893,Type,9,0))))))</f>
        <v>0</v>
      </c>
    </row>
    <row r="894" spans="16:20" ht="15">
      <c r="P894" s="17" t="str">
        <f t="shared" si="60"/>
        <v/>
      </c>
      <c r="Q894" s="17" t="str">
        <f t="shared" si="61"/>
        <v/>
      </c>
      <c r="R894" s="17" t="str">
        <f t="shared" si="62"/>
        <v/>
      </c>
      <c r="S894" s="17">
        <f t="shared" si="63"/>
        <v>0</v>
      </c>
      <c r="T894" s="17">
        <f>IF(C894="9D6A","9D6A",IF(OR(AND(C894=9424,E894=16114),AND(E894=16114,C894=9434),AND(C894=4160,E894=16114)),"COMP",IF(AND(C894=4215,E894=16114),"MC",IF(E894="",F894,(VLOOKUP(C894,Type,9,0))))))</f>
        <v>0</v>
      </c>
    </row>
    <row r="895" spans="16:20" ht="15">
      <c r="P895" s="17" t="str">
        <f t="shared" si="60"/>
        <v/>
      </c>
      <c r="Q895" s="17" t="str">
        <f t="shared" si="61"/>
        <v/>
      </c>
      <c r="R895" s="17" t="str">
        <f t="shared" si="62"/>
        <v/>
      </c>
      <c r="S895" s="17">
        <f t="shared" si="63"/>
        <v>0</v>
      </c>
      <c r="T895" s="17">
        <f>IF(C895="9D6A","9D6A",IF(OR(AND(C895=9424,E895=16114),AND(E895=16114,C895=9434),AND(C895=4160,E895=16114)),"COMP",IF(AND(C895=4215,E895=16114),"MC",IF(E895="",F895,(VLOOKUP(C895,Type,9,0))))))</f>
        <v>0</v>
      </c>
    </row>
    <row r="896" spans="16:20" ht="15">
      <c r="P896" s="17" t="str">
        <f t="shared" si="60"/>
        <v/>
      </c>
      <c r="Q896" s="17" t="str">
        <f t="shared" si="61"/>
        <v/>
      </c>
      <c r="R896" s="17" t="str">
        <f t="shared" si="62"/>
        <v/>
      </c>
      <c r="S896" s="17">
        <f t="shared" si="63"/>
        <v>0</v>
      </c>
      <c r="T896" s="17">
        <f>IF(C896="9D6A","9D6A",IF(OR(AND(C896=9424,E896=16114),AND(E896=16114,C896=9434),AND(C896=4160,E896=16114)),"COMP",IF(AND(C896=4215,E896=16114),"MC",IF(E896="",F896,(VLOOKUP(C896,Type,9,0))))))</f>
        <v>0</v>
      </c>
    </row>
    <row r="897" spans="16:20" ht="15">
      <c r="P897" s="17" t="str">
        <f t="shared" si="60"/>
        <v/>
      </c>
      <c r="Q897" s="17" t="str">
        <f t="shared" si="61"/>
        <v/>
      </c>
      <c r="R897" s="17" t="str">
        <f t="shared" si="62"/>
        <v/>
      </c>
      <c r="S897" s="17">
        <f t="shared" si="63"/>
        <v>0</v>
      </c>
      <c r="T897" s="17">
        <f>IF(C897="9D6A","9D6A",IF(OR(AND(C897=9424,E897=16114),AND(E897=16114,C897=9434),AND(C897=4160,E897=16114)),"COMP",IF(AND(C897=4215,E897=16114),"MC",IF(E897="",F897,(VLOOKUP(C897,Type,9,0))))))</f>
        <v>0</v>
      </c>
    </row>
    <row r="898" spans="16:20" ht="15">
      <c r="P898" s="17" t="str">
        <f aca="true" t="shared" si="64" ref="P898:P961">IF(ISNA(VLOOKUP(C898,Type,3,0)),"",VLOOKUP(C898,Type,3,0))</f>
        <v/>
      </c>
      <c r="Q898" s="17" t="str">
        <f t="shared" si="61"/>
        <v/>
      </c>
      <c r="R898" s="17" t="str">
        <f t="shared" si="62"/>
        <v/>
      </c>
      <c r="S898" s="17">
        <f t="shared" si="63"/>
        <v>0</v>
      </c>
      <c r="T898" s="17">
        <f>IF(C898="9D6A","9D6A",IF(OR(AND(C898=9424,E898=16114),AND(E898=16114,C898=9434),AND(C898=4160,E898=16114)),"COMP",IF(AND(C898=4215,E898=16114),"MC",IF(E898="",F898,(VLOOKUP(C898,Type,9,0))))))</f>
        <v>0</v>
      </c>
    </row>
    <row r="899" spans="16:20" ht="15">
      <c r="P899" s="17" t="str">
        <f t="shared" si="64"/>
        <v/>
      </c>
      <c r="Q899" s="17" t="str">
        <f t="shared" si="61"/>
        <v/>
      </c>
      <c r="R899" s="17" t="str">
        <f t="shared" si="62"/>
        <v/>
      </c>
      <c r="S899" s="17">
        <f t="shared" si="63"/>
        <v>0</v>
      </c>
      <c r="T899" s="17">
        <f>IF(C899="9D6A","9D6A",IF(OR(AND(C899=9424,E899=16114),AND(E899=16114,C899=9434),AND(C899=4160,E899=16114)),"COMP",IF(AND(C899=4215,E899=16114),"MC",IF(E899="",F899,(VLOOKUP(C899,Type,9,0))))))</f>
        <v>0</v>
      </c>
    </row>
    <row r="900" spans="16:20" ht="15">
      <c r="P900" s="17" t="str">
        <f t="shared" si="64"/>
        <v/>
      </c>
      <c r="Q900" s="17" t="str">
        <f t="shared" si="61"/>
        <v/>
      </c>
      <c r="R900" s="17" t="str">
        <f t="shared" si="62"/>
        <v/>
      </c>
      <c r="S900" s="17">
        <f t="shared" si="63"/>
        <v>0</v>
      </c>
      <c r="T900" s="17">
        <f>IF(C900="9D6A","9D6A",IF(OR(AND(C900=9424,E900=16114),AND(E900=16114,C900=9434),AND(C900=4160,E900=16114)),"COMP",IF(AND(C900=4215,E900=16114),"MC",IF(E900="",F900,(VLOOKUP(C900,Type,9,0))))))</f>
        <v>0</v>
      </c>
    </row>
    <row r="901" spans="16:20" ht="15">
      <c r="P901" s="17" t="str">
        <f t="shared" si="64"/>
        <v/>
      </c>
      <c r="Q901" s="17" t="str">
        <f t="shared" si="61"/>
        <v/>
      </c>
      <c r="R901" s="17" t="str">
        <f t="shared" si="62"/>
        <v/>
      </c>
      <c r="S901" s="17">
        <f t="shared" si="63"/>
        <v>0</v>
      </c>
      <c r="T901" s="17">
        <f>IF(C901="9D6A","9D6A",IF(OR(AND(C901=9424,E901=16114),AND(E901=16114,C901=9434),AND(C901=4160,E901=16114)),"COMP",IF(AND(C901=4215,E901=16114),"MC",IF(E901="",F901,(VLOOKUP(C901,Type,9,0))))))</f>
        <v>0</v>
      </c>
    </row>
    <row r="902" spans="16:20" ht="15">
      <c r="P902" s="17" t="str">
        <f t="shared" si="64"/>
        <v/>
      </c>
      <c r="Q902" s="17" t="str">
        <f t="shared" si="61"/>
        <v/>
      </c>
      <c r="R902" s="17" t="str">
        <f t="shared" si="62"/>
        <v/>
      </c>
      <c r="S902" s="17">
        <f t="shared" si="63"/>
        <v>0</v>
      </c>
      <c r="T902" s="17">
        <f>IF(C902="9D6A","9D6A",IF(OR(AND(C902=9424,E902=16114),AND(E902=16114,C902=9434),AND(C902=4160,E902=16114)),"COMP",IF(AND(C902=4215,E902=16114),"MC",IF(E902="",F902,(VLOOKUP(C902,Type,9,0))))))</f>
        <v>0</v>
      </c>
    </row>
    <row r="903" spans="16:20" ht="15">
      <c r="P903" s="17" t="str">
        <f t="shared" si="64"/>
        <v/>
      </c>
      <c r="Q903" s="17" t="str">
        <f t="shared" si="61"/>
        <v/>
      </c>
      <c r="R903" s="17" t="str">
        <f t="shared" si="62"/>
        <v/>
      </c>
      <c r="S903" s="17">
        <f t="shared" si="63"/>
        <v>0</v>
      </c>
      <c r="T903" s="17">
        <f>IF(C903="9D6A","9D6A",IF(OR(AND(C903=9424,E903=16114),AND(E903=16114,C903=9434),AND(C903=4160,E903=16114)),"COMP",IF(AND(C903=4215,E903=16114),"MC",IF(E903="",F903,(VLOOKUP(C903,Type,9,0))))))</f>
        <v>0</v>
      </c>
    </row>
    <row r="904" spans="16:20" ht="15">
      <c r="P904" s="17" t="str">
        <f t="shared" si="64"/>
        <v/>
      </c>
      <c r="Q904" s="17" t="str">
        <f t="shared" si="61"/>
        <v/>
      </c>
      <c r="R904" s="17" t="str">
        <f t="shared" si="62"/>
        <v/>
      </c>
      <c r="S904" s="17">
        <f t="shared" si="63"/>
        <v>0</v>
      </c>
      <c r="T904" s="17">
        <f>IF(C904="9D6A","9D6A",IF(OR(AND(C904=9424,E904=16114),AND(E904=16114,C904=9434),AND(C904=4160,E904=16114)),"COMP",IF(AND(C904=4215,E904=16114),"MC",IF(E904="",F904,(VLOOKUP(C904,Type,9,0))))))</f>
        <v>0</v>
      </c>
    </row>
    <row r="905" spans="16:20" ht="15">
      <c r="P905" s="17" t="str">
        <f t="shared" si="64"/>
        <v/>
      </c>
      <c r="Q905" s="17" t="str">
        <f t="shared" si="61"/>
        <v/>
      </c>
      <c r="R905" s="17" t="str">
        <f t="shared" si="62"/>
        <v/>
      </c>
      <c r="S905" s="17">
        <f t="shared" si="63"/>
        <v>0</v>
      </c>
      <c r="T905" s="17">
        <f>IF(C905="9D6A","9D6A",IF(OR(AND(C905=9424,E905=16114),AND(E905=16114,C905=9434),AND(C905=4160,E905=16114)),"COMP",IF(AND(C905=4215,E905=16114),"MC",IF(E905="",F905,(VLOOKUP(C905,Type,9,0))))))</f>
        <v>0</v>
      </c>
    </row>
    <row r="906" spans="16:20" ht="15">
      <c r="P906" s="17" t="str">
        <f t="shared" si="64"/>
        <v/>
      </c>
      <c r="Q906" s="17" t="str">
        <f t="shared" si="61"/>
        <v/>
      </c>
      <c r="R906" s="17" t="str">
        <f t="shared" si="62"/>
        <v/>
      </c>
      <c r="S906" s="17">
        <f t="shared" si="63"/>
        <v>0</v>
      </c>
      <c r="T906" s="17">
        <f>IF(C906="9D6A","9D6A",IF(OR(AND(C906=9424,E906=16114),AND(E906=16114,C906=9434),AND(C906=4160,E906=16114)),"COMP",IF(AND(C906=4215,E906=16114),"MC",IF(E906="",F906,(VLOOKUP(C906,Type,9,0))))))</f>
        <v>0</v>
      </c>
    </row>
    <row r="907" spans="16:20" ht="15">
      <c r="P907" s="17" t="str">
        <f t="shared" si="64"/>
        <v/>
      </c>
      <c r="Q907" s="17" t="str">
        <f t="shared" si="61"/>
        <v/>
      </c>
      <c r="R907" s="17" t="str">
        <f t="shared" si="62"/>
        <v/>
      </c>
      <c r="S907" s="17">
        <f t="shared" si="63"/>
        <v>0</v>
      </c>
      <c r="T907" s="17">
        <f>IF(C907="9D6A","9D6A",IF(OR(AND(C907=9424,E907=16114),AND(E907=16114,C907=9434),AND(C907=4160,E907=16114)),"COMP",IF(AND(C907=4215,E907=16114),"MC",IF(E907="",F907,(VLOOKUP(C907,Type,9,0))))))</f>
        <v>0</v>
      </c>
    </row>
    <row r="908" spans="16:20" ht="15">
      <c r="P908" s="17" t="str">
        <f t="shared" si="64"/>
        <v/>
      </c>
      <c r="Q908" s="17" t="str">
        <f t="shared" si="61"/>
        <v/>
      </c>
      <c r="R908" s="17" t="str">
        <f t="shared" si="62"/>
        <v/>
      </c>
      <c r="S908" s="17">
        <f t="shared" si="63"/>
        <v>0</v>
      </c>
      <c r="T908" s="17">
        <f>IF(C908="9D6A","9D6A",IF(OR(AND(C908=9424,E908=16114),AND(E908=16114,C908=9434),AND(C908=4160,E908=16114)),"COMP",IF(AND(C908=4215,E908=16114),"MC",IF(E908="",F908,(VLOOKUP(C908,Type,9,0))))))</f>
        <v>0</v>
      </c>
    </row>
    <row r="909" spans="16:20" ht="15">
      <c r="P909" s="17" t="str">
        <f t="shared" si="64"/>
        <v/>
      </c>
      <c r="Q909" s="17" t="str">
        <f t="shared" si="61"/>
        <v/>
      </c>
      <c r="R909" s="17" t="str">
        <f t="shared" si="62"/>
        <v/>
      </c>
      <c r="S909" s="17">
        <f t="shared" si="63"/>
        <v>0</v>
      </c>
      <c r="T909" s="17">
        <f>IF(C909="9D6A","9D6A",IF(OR(AND(C909=9424,E909=16114),AND(E909=16114,C909=9434),AND(C909=4160,E909=16114)),"COMP",IF(AND(C909=4215,E909=16114),"MC",IF(E909="",F909,(VLOOKUP(C909,Type,9,0))))))</f>
        <v>0</v>
      </c>
    </row>
    <row r="910" spans="16:20" ht="15">
      <c r="P910" s="17" t="str">
        <f t="shared" si="64"/>
        <v/>
      </c>
      <c r="Q910" s="17" t="str">
        <f t="shared" si="61"/>
        <v/>
      </c>
      <c r="R910" s="17" t="str">
        <f t="shared" si="62"/>
        <v/>
      </c>
      <c r="S910" s="17">
        <f t="shared" si="63"/>
        <v>0</v>
      </c>
      <c r="T910" s="17">
        <f>IF(C910="9D6A","9D6A",IF(OR(AND(C910=9424,E910=16114),AND(E910=16114,C910=9434),AND(C910=4160,E910=16114)),"COMP",IF(AND(C910=4215,E910=16114),"MC",IF(E910="",F910,(VLOOKUP(C910,Type,9,0))))))</f>
        <v>0</v>
      </c>
    </row>
    <row r="911" spans="16:20" ht="15">
      <c r="P911" s="17" t="str">
        <f t="shared" si="64"/>
        <v/>
      </c>
      <c r="Q911" s="17" t="str">
        <f t="shared" si="61"/>
        <v/>
      </c>
      <c r="R911" s="17" t="str">
        <f t="shared" si="62"/>
        <v/>
      </c>
      <c r="S911" s="17">
        <f t="shared" si="63"/>
        <v>0</v>
      </c>
      <c r="T911" s="17">
        <f>IF(C911="9D6A","9D6A",IF(OR(AND(C911=9424,E911=16114),AND(E911=16114,C911=9434),AND(C911=4160,E911=16114)),"COMP",IF(AND(C911=4215,E911=16114),"MC",IF(E911="",F911,(VLOOKUP(C911,Type,9,0))))))</f>
        <v>0</v>
      </c>
    </row>
    <row r="912" spans="16:20" ht="15">
      <c r="P912" s="17" t="str">
        <f t="shared" si="64"/>
        <v/>
      </c>
      <c r="Q912" s="17" t="str">
        <f t="shared" si="61"/>
        <v/>
      </c>
      <c r="R912" s="17" t="str">
        <f t="shared" si="62"/>
        <v/>
      </c>
      <c r="S912" s="17">
        <f t="shared" si="63"/>
        <v>0</v>
      </c>
      <c r="T912" s="17">
        <f>IF(C912="9D6A","9D6A",IF(OR(AND(C912=9424,E912=16114),AND(E912=16114,C912=9434),AND(C912=4160,E912=16114)),"COMP",IF(AND(C912=4215,E912=16114),"MC",IF(E912="",F912,(VLOOKUP(C912,Type,9,0))))))</f>
        <v>0</v>
      </c>
    </row>
    <row r="913" spans="16:20" ht="15">
      <c r="P913" s="17" t="str">
        <f t="shared" si="64"/>
        <v/>
      </c>
      <c r="Q913" s="17" t="str">
        <f t="shared" si="61"/>
        <v/>
      </c>
      <c r="R913" s="17" t="str">
        <f t="shared" si="62"/>
        <v/>
      </c>
      <c r="S913" s="17">
        <f t="shared" si="63"/>
        <v>0</v>
      </c>
      <c r="T913" s="17">
        <f>IF(C913="9D6A","9D6A",IF(OR(AND(C913=9424,E913=16114),AND(E913=16114,C913=9434),AND(C913=4160,E913=16114)),"COMP",IF(AND(C913=4215,E913=16114),"MC",IF(E913="",F913,(VLOOKUP(C913,Type,9,0))))))</f>
        <v>0</v>
      </c>
    </row>
    <row r="914" spans="16:20" ht="15">
      <c r="P914" s="17" t="str">
        <f t="shared" si="64"/>
        <v/>
      </c>
      <c r="Q914" s="17" t="str">
        <f t="shared" si="61"/>
        <v/>
      </c>
      <c r="R914" s="17" t="str">
        <f t="shared" si="62"/>
        <v/>
      </c>
      <c r="S914" s="17">
        <f t="shared" si="63"/>
        <v>0</v>
      </c>
      <c r="T914" s="17">
        <f>IF(C914="9D6A","9D6A",IF(OR(AND(C914=9424,E914=16114),AND(E914=16114,C914=9434),AND(C914=4160,E914=16114)),"COMP",IF(AND(C914=4215,E914=16114),"MC",IF(E914="",F914,(VLOOKUP(C914,Type,9,0))))))</f>
        <v>0</v>
      </c>
    </row>
    <row r="915" spans="16:20" ht="15">
      <c r="P915" s="17" t="str">
        <f t="shared" si="64"/>
        <v/>
      </c>
      <c r="Q915" s="17" t="str">
        <f t="shared" si="61"/>
        <v/>
      </c>
      <c r="R915" s="17" t="str">
        <f t="shared" si="62"/>
        <v/>
      </c>
      <c r="S915" s="17">
        <f t="shared" si="63"/>
        <v>0</v>
      </c>
      <c r="T915" s="17">
        <f>IF(C915="9D6A","9D6A",IF(OR(AND(C915=9424,E915=16114),AND(E915=16114,C915=9434),AND(C915=4160,E915=16114)),"COMP",IF(AND(C915=4215,E915=16114),"MC",IF(E915="",F915,(VLOOKUP(C915,Type,9,0))))))</f>
        <v>0</v>
      </c>
    </row>
    <row r="916" spans="16:20" ht="15">
      <c r="P916" s="17" t="str">
        <f t="shared" si="64"/>
        <v/>
      </c>
      <c r="Q916" s="17" t="str">
        <f t="shared" si="61"/>
        <v/>
      </c>
      <c r="R916" s="17" t="str">
        <f t="shared" si="62"/>
        <v/>
      </c>
      <c r="S916" s="17">
        <f t="shared" si="63"/>
        <v>0</v>
      </c>
      <c r="T916" s="17">
        <f>IF(C916="9D6A","9D6A",IF(OR(AND(C916=9424,E916=16114),AND(E916=16114,C916=9434),AND(C916=4160,E916=16114)),"COMP",IF(AND(C916=4215,E916=16114),"MC",IF(E916="",F916,(VLOOKUP(C916,Type,9,0))))))</f>
        <v>0</v>
      </c>
    </row>
    <row r="917" spans="16:20" ht="15">
      <c r="P917" s="17" t="str">
        <f t="shared" si="64"/>
        <v/>
      </c>
      <c r="Q917" s="17" t="str">
        <f t="shared" si="61"/>
        <v/>
      </c>
      <c r="R917" s="17" t="str">
        <f t="shared" si="62"/>
        <v/>
      </c>
      <c r="S917" s="17">
        <f t="shared" si="63"/>
        <v>0</v>
      </c>
      <c r="T917" s="17">
        <f>IF(C917="9D6A","9D6A",IF(OR(AND(C917=9424,E917=16114),AND(E917=16114,C917=9434),AND(C917=4160,E917=16114)),"COMP",IF(AND(C917=4215,E917=16114),"MC",IF(E917="",F917,(VLOOKUP(C917,Type,9,0))))))</f>
        <v>0</v>
      </c>
    </row>
    <row r="918" spans="16:20" ht="15">
      <c r="P918" s="17" t="str">
        <f t="shared" si="64"/>
        <v/>
      </c>
      <c r="Q918" s="17" t="str">
        <f t="shared" si="61"/>
        <v/>
      </c>
      <c r="R918" s="17" t="str">
        <f t="shared" si="62"/>
        <v/>
      </c>
      <c r="S918" s="17">
        <f t="shared" si="63"/>
        <v>0</v>
      </c>
      <c r="T918" s="17">
        <f>IF(C918="9D6A","9D6A",IF(OR(AND(C918=9424,E918=16114),AND(E918=16114,C918=9434),AND(C918=4160,E918=16114)),"COMP",IF(AND(C918=4215,E918=16114),"MC",IF(E918="",F918,(VLOOKUP(C918,Type,9,0))))))</f>
        <v>0</v>
      </c>
    </row>
    <row r="919" spans="16:20" ht="15">
      <c r="P919" s="17" t="str">
        <f t="shared" si="64"/>
        <v/>
      </c>
      <c r="Q919" s="17" t="str">
        <f t="shared" si="61"/>
        <v/>
      </c>
      <c r="R919" s="17" t="str">
        <f t="shared" si="62"/>
        <v/>
      </c>
      <c r="S919" s="17">
        <f t="shared" si="63"/>
        <v>0</v>
      </c>
      <c r="T919" s="17">
        <f>IF(C919="9D6A","9D6A",IF(OR(AND(C919=9424,E919=16114),AND(E919=16114,C919=9434),AND(C919=4160,E919=16114)),"COMP",IF(AND(C919=4215,E919=16114),"MC",IF(E919="",F919,(VLOOKUP(C919,Type,9,0))))))</f>
        <v>0</v>
      </c>
    </row>
    <row r="920" spans="16:20" ht="15">
      <c r="P920" s="17" t="str">
        <f t="shared" si="64"/>
        <v/>
      </c>
      <c r="Q920" s="17" t="str">
        <f t="shared" si="61"/>
        <v/>
      </c>
      <c r="R920" s="17" t="str">
        <f t="shared" si="62"/>
        <v/>
      </c>
      <c r="S920" s="17">
        <f t="shared" si="63"/>
        <v>0</v>
      </c>
      <c r="T920" s="17">
        <f>IF(C920="9D6A","9D6A",IF(OR(AND(C920=9424,E920=16114),AND(E920=16114,C920=9434),AND(C920=4160,E920=16114)),"COMP",IF(AND(C920=4215,E920=16114),"MC",IF(E920="",F920,(VLOOKUP(C920,Type,9,0))))))</f>
        <v>0</v>
      </c>
    </row>
    <row r="921" spans="16:20" ht="15">
      <c r="P921" s="17" t="str">
        <f t="shared" si="64"/>
        <v/>
      </c>
      <c r="Q921" s="17" t="str">
        <f t="shared" si="61"/>
        <v/>
      </c>
      <c r="R921" s="17" t="str">
        <f t="shared" si="62"/>
        <v/>
      </c>
      <c r="S921" s="17">
        <f t="shared" si="63"/>
        <v>0</v>
      </c>
      <c r="T921" s="17">
        <f>IF(C921="9D6A","9D6A",IF(OR(AND(C921=9424,E921=16114),AND(E921=16114,C921=9434),AND(C921=4160,E921=16114)),"COMP",IF(AND(C921=4215,E921=16114),"MC",IF(E921="",F921,(VLOOKUP(C921,Type,9,0))))))</f>
        <v>0</v>
      </c>
    </row>
    <row r="922" spans="16:20" ht="15">
      <c r="P922" s="17" t="str">
        <f t="shared" si="64"/>
        <v/>
      </c>
      <c r="Q922" s="17" t="str">
        <f t="shared" si="61"/>
        <v/>
      </c>
      <c r="R922" s="17" t="str">
        <f t="shared" si="62"/>
        <v/>
      </c>
      <c r="S922" s="17">
        <f t="shared" si="63"/>
        <v>0</v>
      </c>
      <c r="T922" s="17">
        <f>IF(C922="9D6A","9D6A",IF(OR(AND(C922=9424,E922=16114),AND(E922=16114,C922=9434),AND(C922=4160,E922=16114)),"COMP",IF(AND(C922=4215,E922=16114),"MC",IF(E922="",F922,(VLOOKUP(C922,Type,9,0))))))</f>
        <v>0</v>
      </c>
    </row>
    <row r="923" spans="16:20" ht="15">
      <c r="P923" s="17" t="str">
        <f t="shared" si="64"/>
        <v/>
      </c>
      <c r="Q923" s="17" t="str">
        <f t="shared" si="61"/>
        <v/>
      </c>
      <c r="R923" s="17" t="str">
        <f t="shared" si="62"/>
        <v/>
      </c>
      <c r="S923" s="17">
        <f t="shared" si="63"/>
        <v>0</v>
      </c>
      <c r="T923" s="17">
        <f>IF(C923="9D6A","9D6A",IF(OR(AND(C923=9424,E923=16114),AND(E923=16114,C923=9434),AND(C923=4160,E923=16114)),"COMP",IF(AND(C923=4215,E923=16114),"MC",IF(E923="",F923,(VLOOKUP(C923,Type,9,0))))))</f>
        <v>0</v>
      </c>
    </row>
    <row r="924" spans="16:20" ht="15">
      <c r="P924" s="17" t="str">
        <f t="shared" si="64"/>
        <v/>
      </c>
      <c r="Q924" s="17" t="str">
        <f aca="true" t="shared" si="65" ref="Q924:Q987">IF(H924="D",I924,"")</f>
        <v/>
      </c>
      <c r="R924" s="17" t="str">
        <f aca="true" t="shared" si="66" ref="R924:R987">IF(H924="C",I924,"")</f>
        <v/>
      </c>
      <c r="S924" s="17">
        <f aca="true" t="shared" si="67" ref="S924:S987">_xlfn.NUMBERVALUE(R924)-_xlfn.NUMBERVALUE(Q924)</f>
        <v>0</v>
      </c>
      <c r="T924" s="17">
        <f>IF(C924="9D6A","9D6A",IF(OR(AND(C924=9424,E924=16114),AND(E924=16114,C924=9434),AND(C924=4160,E924=16114)),"COMP",IF(AND(C924=4215,E924=16114),"MC",IF(E924="",F924,(VLOOKUP(C924,Type,9,0))))))</f>
        <v>0</v>
      </c>
    </row>
    <row r="925" spans="16:20" ht="15">
      <c r="P925" s="17" t="str">
        <f t="shared" si="64"/>
        <v/>
      </c>
      <c r="Q925" s="17" t="str">
        <f t="shared" si="65"/>
        <v/>
      </c>
      <c r="R925" s="17" t="str">
        <f t="shared" si="66"/>
        <v/>
      </c>
      <c r="S925" s="17">
        <f t="shared" si="67"/>
        <v>0</v>
      </c>
      <c r="T925" s="17">
        <f>IF(C925="9D6A","9D6A",IF(OR(AND(C925=9424,E925=16114),AND(E925=16114,C925=9434),AND(C925=4160,E925=16114)),"COMP",IF(AND(C925=4215,E925=16114),"MC",IF(E925="",F925,(VLOOKUP(C925,Type,9,0))))))</f>
        <v>0</v>
      </c>
    </row>
    <row r="926" spans="16:20" ht="15">
      <c r="P926" s="17" t="str">
        <f t="shared" si="64"/>
        <v/>
      </c>
      <c r="Q926" s="17" t="str">
        <f t="shared" si="65"/>
        <v/>
      </c>
      <c r="R926" s="17" t="str">
        <f t="shared" si="66"/>
        <v/>
      </c>
      <c r="S926" s="17">
        <f t="shared" si="67"/>
        <v>0</v>
      </c>
      <c r="T926" s="17">
        <f>IF(C926="9D6A","9D6A",IF(OR(AND(C926=9424,E926=16114),AND(E926=16114,C926=9434),AND(C926=4160,E926=16114)),"COMP",IF(AND(C926=4215,E926=16114),"MC",IF(E926="",F926,(VLOOKUP(C926,Type,9,0))))))</f>
        <v>0</v>
      </c>
    </row>
    <row r="927" spans="16:20" ht="15">
      <c r="P927" s="17" t="str">
        <f t="shared" si="64"/>
        <v/>
      </c>
      <c r="Q927" s="17" t="str">
        <f t="shared" si="65"/>
        <v/>
      </c>
      <c r="R927" s="17" t="str">
        <f t="shared" si="66"/>
        <v/>
      </c>
      <c r="S927" s="17">
        <f t="shared" si="67"/>
        <v>0</v>
      </c>
      <c r="T927" s="17">
        <f>IF(C927="9D6A","9D6A",IF(OR(AND(C927=9424,E927=16114),AND(E927=16114,C927=9434),AND(C927=4160,E927=16114)),"COMP",IF(AND(C927=4215,E927=16114),"MC",IF(E927="",F927,(VLOOKUP(C927,Type,9,0))))))</f>
        <v>0</v>
      </c>
    </row>
    <row r="928" spans="16:20" ht="15">
      <c r="P928" s="17" t="str">
        <f t="shared" si="64"/>
        <v/>
      </c>
      <c r="Q928" s="17" t="str">
        <f t="shared" si="65"/>
        <v/>
      </c>
      <c r="R928" s="17" t="str">
        <f t="shared" si="66"/>
        <v/>
      </c>
      <c r="S928" s="17">
        <f t="shared" si="67"/>
        <v>0</v>
      </c>
      <c r="T928" s="17">
        <f>IF(C928="9D6A","9D6A",IF(OR(AND(C928=9424,E928=16114),AND(E928=16114,C928=9434),AND(C928=4160,E928=16114)),"COMP",IF(AND(C928=4215,E928=16114),"MC",IF(E928="",F928,(VLOOKUP(C928,Type,9,0))))))</f>
        <v>0</v>
      </c>
    </row>
    <row r="929" spans="16:20" ht="15">
      <c r="P929" s="17" t="str">
        <f t="shared" si="64"/>
        <v/>
      </c>
      <c r="Q929" s="17" t="str">
        <f t="shared" si="65"/>
        <v/>
      </c>
      <c r="R929" s="17" t="str">
        <f t="shared" si="66"/>
        <v/>
      </c>
      <c r="S929" s="17">
        <f t="shared" si="67"/>
        <v>0</v>
      </c>
      <c r="T929" s="17">
        <f>IF(C929="9D6A","9D6A",IF(OR(AND(C929=9424,E929=16114),AND(E929=16114,C929=9434),AND(C929=4160,E929=16114)),"COMP",IF(AND(C929=4215,E929=16114),"MC",IF(E929="",F929,(VLOOKUP(C929,Type,9,0))))))</f>
        <v>0</v>
      </c>
    </row>
    <row r="930" spans="16:20" ht="15">
      <c r="P930" s="17" t="str">
        <f t="shared" si="64"/>
        <v/>
      </c>
      <c r="Q930" s="17" t="str">
        <f t="shared" si="65"/>
        <v/>
      </c>
      <c r="R930" s="17" t="str">
        <f t="shared" si="66"/>
        <v/>
      </c>
      <c r="S930" s="17">
        <f t="shared" si="67"/>
        <v>0</v>
      </c>
      <c r="T930" s="17">
        <f>IF(C930="9D6A","9D6A",IF(OR(AND(C930=9424,E930=16114),AND(E930=16114,C930=9434),AND(C930=4160,E930=16114)),"COMP",IF(AND(C930=4215,E930=16114),"MC",IF(E930="",F930,(VLOOKUP(C930,Type,9,0))))))</f>
        <v>0</v>
      </c>
    </row>
    <row r="931" spans="16:20" ht="15">
      <c r="P931" s="17" t="str">
        <f t="shared" si="64"/>
        <v/>
      </c>
      <c r="Q931" s="17" t="str">
        <f t="shared" si="65"/>
        <v/>
      </c>
      <c r="R931" s="17" t="str">
        <f t="shared" si="66"/>
        <v/>
      </c>
      <c r="S931" s="17">
        <f t="shared" si="67"/>
        <v>0</v>
      </c>
      <c r="T931" s="17">
        <f>IF(C931="9D6A","9D6A",IF(OR(AND(C931=9424,E931=16114),AND(E931=16114,C931=9434),AND(C931=4160,E931=16114)),"COMP",IF(AND(C931=4215,E931=16114),"MC",IF(E931="",F931,(VLOOKUP(C931,Type,9,0))))))</f>
        <v>0</v>
      </c>
    </row>
    <row r="932" spans="16:20" ht="15">
      <c r="P932" s="17" t="str">
        <f t="shared" si="64"/>
        <v/>
      </c>
      <c r="Q932" s="17" t="str">
        <f t="shared" si="65"/>
        <v/>
      </c>
      <c r="R932" s="17" t="str">
        <f t="shared" si="66"/>
        <v/>
      </c>
      <c r="S932" s="17">
        <f t="shared" si="67"/>
        <v>0</v>
      </c>
      <c r="T932" s="17">
        <f>IF(C932="9D6A","9D6A",IF(OR(AND(C932=9424,E932=16114),AND(E932=16114,C932=9434),AND(C932=4160,E932=16114)),"COMP",IF(AND(C932=4215,E932=16114),"MC",IF(E932="",F932,(VLOOKUP(C932,Type,9,0))))))</f>
        <v>0</v>
      </c>
    </row>
    <row r="933" spans="16:20" ht="15">
      <c r="P933" s="17" t="str">
        <f t="shared" si="64"/>
        <v/>
      </c>
      <c r="Q933" s="17" t="str">
        <f t="shared" si="65"/>
        <v/>
      </c>
      <c r="R933" s="17" t="str">
        <f t="shared" si="66"/>
        <v/>
      </c>
      <c r="S933" s="17">
        <f t="shared" si="67"/>
        <v>0</v>
      </c>
      <c r="T933" s="17">
        <f>IF(C933="9D6A","9D6A",IF(OR(AND(C933=9424,E933=16114),AND(E933=16114,C933=9434),AND(C933=4160,E933=16114)),"COMP",IF(AND(C933=4215,E933=16114),"MC",IF(E933="",F933,(VLOOKUP(C933,Type,9,0))))))</f>
        <v>0</v>
      </c>
    </row>
    <row r="934" spans="16:20" ht="15">
      <c r="P934" s="17" t="str">
        <f t="shared" si="64"/>
        <v/>
      </c>
      <c r="Q934" s="17" t="str">
        <f t="shared" si="65"/>
        <v/>
      </c>
      <c r="R934" s="17" t="str">
        <f t="shared" si="66"/>
        <v/>
      </c>
      <c r="S934" s="17">
        <f t="shared" si="67"/>
        <v>0</v>
      </c>
      <c r="T934" s="17">
        <f>IF(C934="9D6A","9D6A",IF(OR(AND(C934=9424,E934=16114),AND(E934=16114,C934=9434),AND(C934=4160,E934=16114)),"COMP",IF(AND(C934=4215,E934=16114),"MC",IF(E934="",F934,(VLOOKUP(C934,Type,9,0))))))</f>
        <v>0</v>
      </c>
    </row>
    <row r="935" spans="16:20" ht="15">
      <c r="P935" s="17" t="str">
        <f t="shared" si="64"/>
        <v/>
      </c>
      <c r="Q935" s="17" t="str">
        <f t="shared" si="65"/>
        <v/>
      </c>
      <c r="R935" s="17" t="str">
        <f t="shared" si="66"/>
        <v/>
      </c>
      <c r="S935" s="17">
        <f t="shared" si="67"/>
        <v>0</v>
      </c>
      <c r="T935" s="17">
        <f>IF(C935="9D6A","9D6A",IF(OR(AND(C935=9424,E935=16114),AND(E935=16114,C935=9434),AND(C935=4160,E935=16114)),"COMP",IF(AND(C935=4215,E935=16114),"MC",IF(E935="",F935,(VLOOKUP(C935,Type,9,0))))))</f>
        <v>0</v>
      </c>
    </row>
    <row r="936" spans="16:20" ht="15">
      <c r="P936" s="17" t="str">
        <f t="shared" si="64"/>
        <v/>
      </c>
      <c r="Q936" s="17" t="str">
        <f t="shared" si="65"/>
        <v/>
      </c>
      <c r="R936" s="17" t="str">
        <f t="shared" si="66"/>
        <v/>
      </c>
      <c r="S936" s="17">
        <f t="shared" si="67"/>
        <v>0</v>
      </c>
      <c r="T936" s="17">
        <f>IF(C936="9D6A","9D6A",IF(OR(AND(C936=9424,E936=16114),AND(E936=16114,C936=9434),AND(C936=4160,E936=16114)),"COMP",IF(AND(C936=4215,E936=16114),"MC",IF(E936="",F936,(VLOOKUP(C936,Type,9,0))))))</f>
        <v>0</v>
      </c>
    </row>
    <row r="937" spans="16:20" ht="15">
      <c r="P937" s="17" t="str">
        <f t="shared" si="64"/>
        <v/>
      </c>
      <c r="Q937" s="17" t="str">
        <f t="shared" si="65"/>
        <v/>
      </c>
      <c r="R937" s="17" t="str">
        <f t="shared" si="66"/>
        <v/>
      </c>
      <c r="S937" s="17">
        <f t="shared" si="67"/>
        <v>0</v>
      </c>
      <c r="T937" s="17">
        <f>IF(C937="9D6A","9D6A",IF(OR(AND(C937=9424,E937=16114),AND(E937=16114,C937=9434),AND(C937=4160,E937=16114)),"COMP",IF(AND(C937=4215,E937=16114),"MC",IF(E937="",F937,(VLOOKUP(C937,Type,9,0))))))</f>
        <v>0</v>
      </c>
    </row>
    <row r="938" spans="16:20" ht="15">
      <c r="P938" s="17" t="str">
        <f t="shared" si="64"/>
        <v/>
      </c>
      <c r="Q938" s="17" t="str">
        <f t="shared" si="65"/>
        <v/>
      </c>
      <c r="R938" s="17" t="str">
        <f t="shared" si="66"/>
        <v/>
      </c>
      <c r="S938" s="17">
        <f t="shared" si="67"/>
        <v>0</v>
      </c>
      <c r="T938" s="17">
        <f>IF(C938="9D6A","9D6A",IF(OR(AND(C938=9424,E938=16114),AND(E938=16114,C938=9434),AND(C938=4160,E938=16114)),"COMP",IF(AND(C938=4215,E938=16114),"MC",IF(E938="",F938,(VLOOKUP(C938,Type,9,0))))))</f>
        <v>0</v>
      </c>
    </row>
    <row r="939" spans="16:20" ht="15">
      <c r="P939" s="17" t="str">
        <f t="shared" si="64"/>
        <v/>
      </c>
      <c r="Q939" s="17" t="str">
        <f t="shared" si="65"/>
        <v/>
      </c>
      <c r="R939" s="17" t="str">
        <f t="shared" si="66"/>
        <v/>
      </c>
      <c r="S939" s="17">
        <f t="shared" si="67"/>
        <v>0</v>
      </c>
      <c r="T939" s="17">
        <f>IF(C939="9D6A","9D6A",IF(OR(AND(C939=9424,E939=16114),AND(E939=16114,C939=9434),AND(C939=4160,E939=16114)),"COMP",IF(AND(C939=4215,E939=16114),"MC",IF(E939="",F939,(VLOOKUP(C939,Type,9,0))))))</f>
        <v>0</v>
      </c>
    </row>
    <row r="940" spans="16:20" ht="15">
      <c r="P940" s="17" t="str">
        <f t="shared" si="64"/>
        <v/>
      </c>
      <c r="Q940" s="17" t="str">
        <f t="shared" si="65"/>
        <v/>
      </c>
      <c r="R940" s="17" t="str">
        <f t="shared" si="66"/>
        <v/>
      </c>
      <c r="S940" s="17">
        <f t="shared" si="67"/>
        <v>0</v>
      </c>
      <c r="T940" s="17">
        <f>IF(C940="9D6A","9D6A",IF(OR(AND(C940=9424,E940=16114),AND(E940=16114,C940=9434),AND(C940=4160,E940=16114)),"COMP",IF(AND(C940=4215,E940=16114),"MC",IF(E940="",F940,(VLOOKUP(C940,Type,9,0))))))</f>
        <v>0</v>
      </c>
    </row>
    <row r="941" spans="16:20" ht="15">
      <c r="P941" s="17" t="str">
        <f t="shared" si="64"/>
        <v/>
      </c>
      <c r="Q941" s="17" t="str">
        <f t="shared" si="65"/>
        <v/>
      </c>
      <c r="R941" s="17" t="str">
        <f t="shared" si="66"/>
        <v/>
      </c>
      <c r="S941" s="17">
        <f t="shared" si="67"/>
        <v>0</v>
      </c>
      <c r="T941" s="17">
        <f>IF(C941="9D6A","9D6A",IF(OR(AND(C941=9424,E941=16114),AND(E941=16114,C941=9434),AND(C941=4160,E941=16114)),"COMP",IF(AND(C941=4215,E941=16114),"MC",IF(E941="",F941,(VLOOKUP(C941,Type,9,0))))))</f>
        <v>0</v>
      </c>
    </row>
    <row r="942" spans="16:20" ht="15">
      <c r="P942" s="17" t="str">
        <f t="shared" si="64"/>
        <v/>
      </c>
      <c r="Q942" s="17" t="str">
        <f t="shared" si="65"/>
        <v/>
      </c>
      <c r="R942" s="17" t="str">
        <f t="shared" si="66"/>
        <v/>
      </c>
      <c r="S942" s="17">
        <f t="shared" si="67"/>
        <v>0</v>
      </c>
      <c r="T942" s="17">
        <f>IF(C942="9D6A","9D6A",IF(OR(AND(C942=9424,E942=16114),AND(E942=16114,C942=9434),AND(C942=4160,E942=16114)),"COMP",IF(AND(C942=4215,E942=16114),"MC",IF(E942="",F942,(VLOOKUP(C942,Type,9,0))))))</f>
        <v>0</v>
      </c>
    </row>
    <row r="943" spans="16:20" ht="15">
      <c r="P943" s="17" t="str">
        <f t="shared" si="64"/>
        <v/>
      </c>
      <c r="Q943" s="17" t="str">
        <f t="shared" si="65"/>
        <v/>
      </c>
      <c r="R943" s="17" t="str">
        <f t="shared" si="66"/>
        <v/>
      </c>
      <c r="S943" s="17">
        <f t="shared" si="67"/>
        <v>0</v>
      </c>
      <c r="T943" s="17">
        <f>IF(C943="9D6A","9D6A",IF(OR(AND(C943=9424,E943=16114),AND(E943=16114,C943=9434),AND(C943=4160,E943=16114)),"COMP",IF(AND(C943=4215,E943=16114),"MC",IF(E943="",F943,(VLOOKUP(C943,Type,9,0))))))</f>
        <v>0</v>
      </c>
    </row>
    <row r="944" spans="16:20" ht="15">
      <c r="P944" s="17" t="str">
        <f t="shared" si="64"/>
        <v/>
      </c>
      <c r="Q944" s="17" t="str">
        <f t="shared" si="65"/>
        <v/>
      </c>
      <c r="R944" s="17" t="str">
        <f t="shared" si="66"/>
        <v/>
      </c>
      <c r="S944" s="17">
        <f t="shared" si="67"/>
        <v>0</v>
      </c>
      <c r="T944" s="17">
        <f>IF(C944="9D6A","9D6A",IF(OR(AND(C944=9424,E944=16114),AND(E944=16114,C944=9434),AND(C944=4160,E944=16114)),"COMP",IF(AND(C944=4215,E944=16114),"MC",IF(E944="",F944,(VLOOKUP(C944,Type,9,0))))))</f>
        <v>0</v>
      </c>
    </row>
    <row r="945" spans="16:20" ht="15">
      <c r="P945" s="17" t="str">
        <f t="shared" si="64"/>
        <v/>
      </c>
      <c r="Q945" s="17" t="str">
        <f t="shared" si="65"/>
        <v/>
      </c>
      <c r="R945" s="17" t="str">
        <f t="shared" si="66"/>
        <v/>
      </c>
      <c r="S945" s="17">
        <f t="shared" si="67"/>
        <v>0</v>
      </c>
      <c r="T945" s="17">
        <f>IF(C945="9D6A","9D6A",IF(OR(AND(C945=9424,E945=16114),AND(E945=16114,C945=9434),AND(C945=4160,E945=16114)),"COMP",IF(AND(C945=4215,E945=16114),"MC",IF(E945="",F945,(VLOOKUP(C945,Type,9,0))))))</f>
        <v>0</v>
      </c>
    </row>
    <row r="946" spans="16:20" ht="15">
      <c r="P946" s="17" t="str">
        <f t="shared" si="64"/>
        <v/>
      </c>
      <c r="Q946" s="17" t="str">
        <f t="shared" si="65"/>
        <v/>
      </c>
      <c r="R946" s="17" t="str">
        <f t="shared" si="66"/>
        <v/>
      </c>
      <c r="S946" s="17">
        <f t="shared" si="67"/>
        <v>0</v>
      </c>
      <c r="T946" s="17">
        <f>IF(C946="9D6A","9D6A",IF(OR(AND(C946=9424,E946=16114),AND(E946=16114,C946=9434),AND(C946=4160,E946=16114)),"COMP",IF(AND(C946=4215,E946=16114),"MC",IF(E946="",F946,(VLOOKUP(C946,Type,9,0))))))</f>
        <v>0</v>
      </c>
    </row>
    <row r="947" spans="16:20" ht="15">
      <c r="P947" s="17" t="str">
        <f t="shared" si="64"/>
        <v/>
      </c>
      <c r="Q947" s="17" t="str">
        <f t="shared" si="65"/>
        <v/>
      </c>
      <c r="R947" s="17" t="str">
        <f t="shared" si="66"/>
        <v/>
      </c>
      <c r="S947" s="17">
        <f t="shared" si="67"/>
        <v>0</v>
      </c>
      <c r="T947" s="17">
        <f>IF(C947="9D6A","9D6A",IF(OR(AND(C947=9424,E947=16114),AND(E947=16114,C947=9434),AND(C947=4160,E947=16114)),"COMP",IF(AND(C947=4215,E947=16114),"MC",IF(E947="",F947,(VLOOKUP(C947,Type,9,0))))))</f>
        <v>0</v>
      </c>
    </row>
    <row r="948" spans="16:20" ht="15">
      <c r="P948" s="17" t="str">
        <f t="shared" si="64"/>
        <v/>
      </c>
      <c r="Q948" s="17" t="str">
        <f t="shared" si="65"/>
        <v/>
      </c>
      <c r="R948" s="17" t="str">
        <f t="shared" si="66"/>
        <v/>
      </c>
      <c r="S948" s="17">
        <f t="shared" si="67"/>
        <v>0</v>
      </c>
      <c r="T948" s="17">
        <f>IF(C948="9D6A","9D6A",IF(OR(AND(C948=9424,E948=16114),AND(E948=16114,C948=9434),AND(C948=4160,E948=16114)),"COMP",IF(AND(C948=4215,E948=16114),"MC",IF(E948="",F948,(VLOOKUP(C948,Type,9,0))))))</f>
        <v>0</v>
      </c>
    </row>
    <row r="949" spans="16:20" ht="15">
      <c r="P949" s="17" t="str">
        <f t="shared" si="64"/>
        <v/>
      </c>
      <c r="Q949" s="17" t="str">
        <f t="shared" si="65"/>
        <v/>
      </c>
      <c r="R949" s="17" t="str">
        <f t="shared" si="66"/>
        <v/>
      </c>
      <c r="S949" s="17">
        <f t="shared" si="67"/>
        <v>0</v>
      </c>
      <c r="T949" s="17">
        <f>IF(C949="9D6A","9D6A",IF(OR(AND(C949=9424,E949=16114),AND(E949=16114,C949=9434),AND(C949=4160,E949=16114)),"COMP",IF(AND(C949=4215,E949=16114),"MC",IF(E949="",F949,(VLOOKUP(C949,Type,9,0))))))</f>
        <v>0</v>
      </c>
    </row>
    <row r="950" spans="16:20" ht="15">
      <c r="P950" s="17" t="str">
        <f t="shared" si="64"/>
        <v/>
      </c>
      <c r="Q950" s="17" t="str">
        <f t="shared" si="65"/>
        <v/>
      </c>
      <c r="R950" s="17" t="str">
        <f t="shared" si="66"/>
        <v/>
      </c>
      <c r="S950" s="17">
        <f t="shared" si="67"/>
        <v>0</v>
      </c>
      <c r="T950" s="17">
        <f>IF(C950="9D6A","9D6A",IF(OR(AND(C950=9424,E950=16114),AND(E950=16114,C950=9434),AND(C950=4160,E950=16114)),"COMP",IF(AND(C950=4215,E950=16114),"MC",IF(E950="",F950,(VLOOKUP(C950,Type,9,0))))))</f>
        <v>0</v>
      </c>
    </row>
    <row r="951" spans="16:20" ht="15">
      <c r="P951" s="17" t="str">
        <f t="shared" si="64"/>
        <v/>
      </c>
      <c r="Q951" s="17" t="str">
        <f t="shared" si="65"/>
        <v/>
      </c>
      <c r="R951" s="17" t="str">
        <f t="shared" si="66"/>
        <v/>
      </c>
      <c r="S951" s="17">
        <f t="shared" si="67"/>
        <v>0</v>
      </c>
      <c r="T951" s="17">
        <f>IF(C951="9D6A","9D6A",IF(OR(AND(C951=9424,E951=16114),AND(E951=16114,C951=9434),AND(C951=4160,E951=16114)),"COMP",IF(AND(C951=4215,E951=16114),"MC",IF(E951="",F951,(VLOOKUP(C951,Type,9,0))))))</f>
        <v>0</v>
      </c>
    </row>
    <row r="952" spans="16:20" ht="15">
      <c r="P952" s="17" t="str">
        <f t="shared" si="64"/>
        <v/>
      </c>
      <c r="Q952" s="17" t="str">
        <f t="shared" si="65"/>
        <v/>
      </c>
      <c r="R952" s="17" t="str">
        <f t="shared" si="66"/>
        <v/>
      </c>
      <c r="S952" s="17">
        <f t="shared" si="67"/>
        <v>0</v>
      </c>
      <c r="T952" s="17">
        <f>IF(C952="9D6A","9D6A",IF(OR(AND(C952=9424,E952=16114),AND(E952=16114,C952=9434),AND(C952=4160,E952=16114)),"COMP",IF(AND(C952=4215,E952=16114),"MC",IF(E952="",F952,(VLOOKUP(C952,Type,9,0))))))</f>
        <v>0</v>
      </c>
    </row>
    <row r="953" spans="16:20" ht="15">
      <c r="P953" s="17" t="str">
        <f t="shared" si="64"/>
        <v/>
      </c>
      <c r="Q953" s="17" t="str">
        <f t="shared" si="65"/>
        <v/>
      </c>
      <c r="R953" s="17" t="str">
        <f t="shared" si="66"/>
        <v/>
      </c>
      <c r="S953" s="17">
        <f t="shared" si="67"/>
        <v>0</v>
      </c>
      <c r="T953" s="17">
        <f>IF(C953="9D6A","9D6A",IF(OR(AND(C953=9424,E953=16114),AND(E953=16114,C953=9434),AND(C953=4160,E953=16114)),"COMP",IF(AND(C953=4215,E953=16114),"MC",IF(E953="",F953,(VLOOKUP(C953,Type,9,0))))))</f>
        <v>0</v>
      </c>
    </row>
    <row r="954" spans="16:20" ht="15">
      <c r="P954" s="17" t="str">
        <f t="shared" si="64"/>
        <v/>
      </c>
      <c r="Q954" s="17" t="str">
        <f t="shared" si="65"/>
        <v/>
      </c>
      <c r="R954" s="17" t="str">
        <f t="shared" si="66"/>
        <v/>
      </c>
      <c r="S954" s="17">
        <f t="shared" si="67"/>
        <v>0</v>
      </c>
      <c r="T954" s="17">
        <f>IF(C954="9D6A","9D6A",IF(OR(AND(C954=9424,E954=16114),AND(E954=16114,C954=9434),AND(C954=4160,E954=16114)),"COMP",IF(AND(C954=4215,E954=16114),"MC",IF(E954="",F954,(VLOOKUP(C954,Type,9,0))))))</f>
        <v>0</v>
      </c>
    </row>
    <row r="955" spans="16:20" ht="15">
      <c r="P955" s="17" t="str">
        <f t="shared" si="64"/>
        <v/>
      </c>
      <c r="Q955" s="17" t="str">
        <f t="shared" si="65"/>
        <v/>
      </c>
      <c r="R955" s="17" t="str">
        <f t="shared" si="66"/>
        <v/>
      </c>
      <c r="S955" s="17">
        <f t="shared" si="67"/>
        <v>0</v>
      </c>
      <c r="T955" s="17">
        <f>IF(C955="9D6A","9D6A",IF(OR(AND(C955=9424,E955=16114),AND(E955=16114,C955=9434),AND(C955=4160,E955=16114)),"COMP",IF(AND(C955=4215,E955=16114),"MC",IF(E955="",F955,(VLOOKUP(C955,Type,9,0))))))</f>
        <v>0</v>
      </c>
    </row>
    <row r="956" spans="16:20" ht="15">
      <c r="P956" s="17" t="str">
        <f t="shared" si="64"/>
        <v/>
      </c>
      <c r="Q956" s="17" t="str">
        <f t="shared" si="65"/>
        <v/>
      </c>
      <c r="R956" s="17" t="str">
        <f t="shared" si="66"/>
        <v/>
      </c>
      <c r="S956" s="17">
        <f t="shared" si="67"/>
        <v>0</v>
      </c>
      <c r="T956" s="17">
        <f>IF(C956="9D6A","9D6A",IF(OR(AND(C956=9424,E956=16114),AND(E956=16114,C956=9434),AND(C956=4160,E956=16114)),"COMP",IF(AND(C956=4215,E956=16114),"MC",IF(E956="",F956,(VLOOKUP(C956,Type,9,0))))))</f>
        <v>0</v>
      </c>
    </row>
    <row r="957" spans="16:20" ht="15">
      <c r="P957" s="17" t="str">
        <f t="shared" si="64"/>
        <v/>
      </c>
      <c r="Q957" s="17" t="str">
        <f t="shared" si="65"/>
        <v/>
      </c>
      <c r="R957" s="17" t="str">
        <f t="shared" si="66"/>
        <v/>
      </c>
      <c r="S957" s="17">
        <f t="shared" si="67"/>
        <v>0</v>
      </c>
      <c r="T957" s="17">
        <f>IF(C957="9D6A","9D6A",IF(OR(AND(C957=9424,E957=16114),AND(E957=16114,C957=9434),AND(C957=4160,E957=16114)),"COMP",IF(AND(C957=4215,E957=16114),"MC",IF(E957="",F957,(VLOOKUP(C957,Type,9,0))))))</f>
        <v>0</v>
      </c>
    </row>
    <row r="958" spans="16:20" ht="15">
      <c r="P958" s="17" t="str">
        <f t="shared" si="64"/>
        <v/>
      </c>
      <c r="Q958" s="17" t="str">
        <f t="shared" si="65"/>
        <v/>
      </c>
      <c r="R958" s="17" t="str">
        <f t="shared" si="66"/>
        <v/>
      </c>
      <c r="S958" s="17">
        <f t="shared" si="67"/>
        <v>0</v>
      </c>
      <c r="T958" s="17">
        <f>IF(C958="9D6A","9D6A",IF(OR(AND(C958=9424,E958=16114),AND(E958=16114,C958=9434),AND(C958=4160,E958=16114)),"COMP",IF(AND(C958=4215,E958=16114),"MC",IF(E958="",F958,(VLOOKUP(C958,Type,9,0))))))</f>
        <v>0</v>
      </c>
    </row>
    <row r="959" spans="16:20" ht="15">
      <c r="P959" s="17" t="str">
        <f t="shared" si="64"/>
        <v/>
      </c>
      <c r="Q959" s="17" t="str">
        <f t="shared" si="65"/>
        <v/>
      </c>
      <c r="R959" s="17" t="str">
        <f t="shared" si="66"/>
        <v/>
      </c>
      <c r="S959" s="17">
        <f t="shared" si="67"/>
        <v>0</v>
      </c>
      <c r="T959" s="17">
        <f>IF(C959="9D6A","9D6A",IF(OR(AND(C959=9424,E959=16114),AND(E959=16114,C959=9434),AND(C959=4160,E959=16114)),"COMP",IF(AND(C959=4215,E959=16114),"MC",IF(E959="",F959,(VLOOKUP(C959,Type,9,0))))))</f>
        <v>0</v>
      </c>
    </row>
    <row r="960" spans="16:20" ht="15">
      <c r="P960" s="17" t="str">
        <f t="shared" si="64"/>
        <v/>
      </c>
      <c r="Q960" s="17" t="str">
        <f t="shared" si="65"/>
        <v/>
      </c>
      <c r="R960" s="17" t="str">
        <f t="shared" si="66"/>
        <v/>
      </c>
      <c r="S960" s="17">
        <f t="shared" si="67"/>
        <v>0</v>
      </c>
      <c r="T960" s="17">
        <f>IF(C960="9D6A","9D6A",IF(OR(AND(C960=9424,E960=16114),AND(E960=16114,C960=9434),AND(C960=4160,E960=16114)),"COMP",IF(AND(C960=4215,E960=16114),"MC",IF(E960="",F960,(VLOOKUP(C960,Type,9,0))))))</f>
        <v>0</v>
      </c>
    </row>
    <row r="961" spans="16:20" ht="15">
      <c r="P961" s="17" t="str">
        <f t="shared" si="64"/>
        <v/>
      </c>
      <c r="Q961" s="17" t="str">
        <f t="shared" si="65"/>
        <v/>
      </c>
      <c r="R961" s="17" t="str">
        <f t="shared" si="66"/>
        <v/>
      </c>
      <c r="S961" s="17">
        <f t="shared" si="67"/>
        <v>0</v>
      </c>
      <c r="T961" s="17">
        <f>IF(C961="9D6A","9D6A",IF(OR(AND(C961=9424,E961=16114),AND(E961=16114,C961=9434),AND(C961=4160,E961=16114)),"COMP",IF(AND(C961=4215,E961=16114),"MC",IF(E961="",F961,(VLOOKUP(C961,Type,9,0))))))</f>
        <v>0</v>
      </c>
    </row>
    <row r="962" spans="16:20" ht="15">
      <c r="P962" s="17" t="str">
        <f aca="true" t="shared" si="68" ref="P962:P1000">IF(ISNA(VLOOKUP(C962,Type,3,0)),"",VLOOKUP(C962,Type,3,0))</f>
        <v/>
      </c>
      <c r="Q962" s="17" t="str">
        <f t="shared" si="65"/>
        <v/>
      </c>
      <c r="R962" s="17" t="str">
        <f t="shared" si="66"/>
        <v/>
      </c>
      <c r="S962" s="17">
        <f t="shared" si="67"/>
        <v>0</v>
      </c>
      <c r="T962" s="17">
        <f>IF(C962="9D6A","9D6A",IF(OR(AND(C962=9424,E962=16114),AND(E962=16114,C962=9434),AND(C962=4160,E962=16114)),"COMP",IF(AND(C962=4215,E962=16114),"MC",IF(E962="",F962,(VLOOKUP(C962,Type,9,0))))))</f>
        <v>0</v>
      </c>
    </row>
    <row r="963" spans="16:20" ht="15">
      <c r="P963" s="17" t="str">
        <f t="shared" si="68"/>
        <v/>
      </c>
      <c r="Q963" s="17" t="str">
        <f t="shared" si="65"/>
        <v/>
      </c>
      <c r="R963" s="17" t="str">
        <f t="shared" si="66"/>
        <v/>
      </c>
      <c r="S963" s="17">
        <f t="shared" si="67"/>
        <v>0</v>
      </c>
      <c r="T963" s="17">
        <f>IF(C963="9D6A","9D6A",IF(OR(AND(C963=9424,E963=16114),AND(E963=16114,C963=9434),AND(C963=4160,E963=16114)),"COMP",IF(AND(C963=4215,E963=16114),"MC",IF(E963="",F963,(VLOOKUP(C963,Type,9,0))))))</f>
        <v>0</v>
      </c>
    </row>
    <row r="964" spans="16:20" ht="15">
      <c r="P964" s="17" t="str">
        <f t="shared" si="68"/>
        <v/>
      </c>
      <c r="Q964" s="17" t="str">
        <f t="shared" si="65"/>
        <v/>
      </c>
      <c r="R964" s="17" t="str">
        <f t="shared" si="66"/>
        <v/>
      </c>
      <c r="S964" s="17">
        <f t="shared" si="67"/>
        <v>0</v>
      </c>
      <c r="T964" s="17">
        <f>IF(C964="9D6A","9D6A",IF(OR(AND(C964=9424,E964=16114),AND(E964=16114,C964=9434),AND(C964=4160,E964=16114)),"COMP",IF(AND(C964=4215,E964=16114),"MC",IF(E964="",F964,(VLOOKUP(C964,Type,9,0))))))</f>
        <v>0</v>
      </c>
    </row>
    <row r="965" spans="16:20" ht="15">
      <c r="P965" s="17" t="str">
        <f t="shared" si="68"/>
        <v/>
      </c>
      <c r="Q965" s="17" t="str">
        <f t="shared" si="65"/>
        <v/>
      </c>
      <c r="R965" s="17" t="str">
        <f t="shared" si="66"/>
        <v/>
      </c>
      <c r="S965" s="17">
        <f t="shared" si="67"/>
        <v>0</v>
      </c>
      <c r="T965" s="17">
        <f>IF(C965="9D6A","9D6A",IF(OR(AND(C965=9424,E965=16114),AND(E965=16114,C965=9434),AND(C965=4160,E965=16114)),"COMP",IF(AND(C965=4215,E965=16114),"MC",IF(E965="",F965,(VLOOKUP(C965,Type,9,0))))))</f>
        <v>0</v>
      </c>
    </row>
    <row r="966" spans="16:20" ht="15">
      <c r="P966" s="17" t="str">
        <f t="shared" si="68"/>
        <v/>
      </c>
      <c r="Q966" s="17" t="str">
        <f t="shared" si="65"/>
        <v/>
      </c>
      <c r="R966" s="17" t="str">
        <f t="shared" si="66"/>
        <v/>
      </c>
      <c r="S966" s="17">
        <f t="shared" si="67"/>
        <v>0</v>
      </c>
      <c r="T966" s="17">
        <f>IF(C966="9D6A","9D6A",IF(OR(AND(C966=9424,E966=16114),AND(E966=16114,C966=9434),AND(C966=4160,E966=16114)),"COMP",IF(AND(C966=4215,E966=16114),"MC",IF(E966="",F966,(VLOOKUP(C966,Type,9,0))))))</f>
        <v>0</v>
      </c>
    </row>
    <row r="967" spans="16:20" ht="15">
      <c r="P967" s="17" t="str">
        <f t="shared" si="68"/>
        <v/>
      </c>
      <c r="Q967" s="17" t="str">
        <f t="shared" si="65"/>
        <v/>
      </c>
      <c r="R967" s="17" t="str">
        <f t="shared" si="66"/>
        <v/>
      </c>
      <c r="S967" s="17">
        <f t="shared" si="67"/>
        <v>0</v>
      </c>
      <c r="T967" s="17">
        <f>IF(C967="9D6A","9D6A",IF(OR(AND(C967=9424,E967=16114),AND(E967=16114,C967=9434),AND(C967=4160,E967=16114)),"COMP",IF(AND(C967=4215,E967=16114),"MC",IF(E967="",F967,(VLOOKUP(C967,Type,9,0))))))</f>
        <v>0</v>
      </c>
    </row>
    <row r="968" spans="16:20" ht="15">
      <c r="P968" s="17" t="str">
        <f t="shared" si="68"/>
        <v/>
      </c>
      <c r="Q968" s="17" t="str">
        <f t="shared" si="65"/>
        <v/>
      </c>
      <c r="R968" s="17" t="str">
        <f t="shared" si="66"/>
        <v/>
      </c>
      <c r="S968" s="17">
        <f t="shared" si="67"/>
        <v>0</v>
      </c>
      <c r="T968" s="17">
        <f>IF(C968="9D6A","9D6A",IF(OR(AND(C968=9424,E968=16114),AND(E968=16114,C968=9434),AND(C968=4160,E968=16114)),"COMP",IF(AND(C968=4215,E968=16114),"MC",IF(E968="",F968,(VLOOKUP(C968,Type,9,0))))))</f>
        <v>0</v>
      </c>
    </row>
    <row r="969" spans="16:20" ht="15">
      <c r="P969" s="17" t="str">
        <f t="shared" si="68"/>
        <v/>
      </c>
      <c r="Q969" s="17" t="str">
        <f t="shared" si="65"/>
        <v/>
      </c>
      <c r="R969" s="17" t="str">
        <f t="shared" si="66"/>
        <v/>
      </c>
      <c r="S969" s="17">
        <f t="shared" si="67"/>
        <v>0</v>
      </c>
      <c r="T969" s="17">
        <f>IF(C969="9D6A","9D6A",IF(OR(AND(C969=9424,E969=16114),AND(E969=16114,C969=9434),AND(C969=4160,E969=16114)),"COMP",IF(AND(C969=4215,E969=16114),"MC",IF(E969="",F969,(VLOOKUP(C969,Type,9,0))))))</f>
        <v>0</v>
      </c>
    </row>
    <row r="970" spans="16:20" ht="15">
      <c r="P970" s="17" t="str">
        <f t="shared" si="68"/>
        <v/>
      </c>
      <c r="Q970" s="17" t="str">
        <f t="shared" si="65"/>
        <v/>
      </c>
      <c r="R970" s="17" t="str">
        <f t="shared" si="66"/>
        <v/>
      </c>
      <c r="S970" s="17">
        <f t="shared" si="67"/>
        <v>0</v>
      </c>
      <c r="T970" s="17">
        <f>IF(C970="9D6A","9D6A",IF(OR(AND(C970=9424,E970=16114),AND(E970=16114,C970=9434),AND(C970=4160,E970=16114)),"COMP",IF(AND(C970=4215,E970=16114),"MC",IF(E970="",F970,(VLOOKUP(C970,Type,9,0))))))</f>
        <v>0</v>
      </c>
    </row>
    <row r="971" spans="16:20" ht="15">
      <c r="P971" s="17" t="str">
        <f t="shared" si="68"/>
        <v/>
      </c>
      <c r="Q971" s="17" t="str">
        <f t="shared" si="65"/>
        <v/>
      </c>
      <c r="R971" s="17" t="str">
        <f t="shared" si="66"/>
        <v/>
      </c>
      <c r="S971" s="17">
        <f t="shared" si="67"/>
        <v>0</v>
      </c>
      <c r="T971" s="17">
        <f>IF(C971="9D6A","9D6A",IF(OR(AND(C971=9424,E971=16114),AND(E971=16114,C971=9434),AND(C971=4160,E971=16114)),"COMP",IF(AND(C971=4215,E971=16114),"MC",IF(E971="",F971,(VLOOKUP(C971,Type,9,0))))))</f>
        <v>0</v>
      </c>
    </row>
    <row r="972" spans="16:20" ht="15">
      <c r="P972" s="17" t="str">
        <f t="shared" si="68"/>
        <v/>
      </c>
      <c r="Q972" s="17" t="str">
        <f t="shared" si="65"/>
        <v/>
      </c>
      <c r="R972" s="17" t="str">
        <f t="shared" si="66"/>
        <v/>
      </c>
      <c r="S972" s="17">
        <f t="shared" si="67"/>
        <v>0</v>
      </c>
      <c r="T972" s="17">
        <f>IF(C972="9D6A","9D6A",IF(OR(AND(C972=9424,E972=16114),AND(E972=16114,C972=9434),AND(C972=4160,E972=16114)),"COMP",IF(AND(C972=4215,E972=16114),"MC",IF(E972="",F972,(VLOOKUP(C972,Type,9,0))))))</f>
        <v>0</v>
      </c>
    </row>
    <row r="973" spans="16:20" ht="15">
      <c r="P973" s="17" t="str">
        <f t="shared" si="68"/>
        <v/>
      </c>
      <c r="Q973" s="17" t="str">
        <f t="shared" si="65"/>
        <v/>
      </c>
      <c r="R973" s="17" t="str">
        <f t="shared" si="66"/>
        <v/>
      </c>
      <c r="S973" s="17">
        <f t="shared" si="67"/>
        <v>0</v>
      </c>
      <c r="T973" s="17">
        <f>IF(C973="9D6A","9D6A",IF(OR(AND(C973=9424,E973=16114),AND(E973=16114,C973=9434),AND(C973=4160,E973=16114)),"COMP",IF(AND(C973=4215,E973=16114),"MC",IF(E973="",F973,(VLOOKUP(C973,Type,9,0))))))</f>
        <v>0</v>
      </c>
    </row>
    <row r="974" spans="16:20" ht="15">
      <c r="P974" s="17" t="str">
        <f t="shared" si="68"/>
        <v/>
      </c>
      <c r="Q974" s="17" t="str">
        <f t="shared" si="65"/>
        <v/>
      </c>
      <c r="R974" s="17" t="str">
        <f t="shared" si="66"/>
        <v/>
      </c>
      <c r="S974" s="17">
        <f t="shared" si="67"/>
        <v>0</v>
      </c>
      <c r="T974" s="17">
        <f>IF(C974="9D6A","9D6A",IF(OR(AND(C974=9424,E974=16114),AND(E974=16114,C974=9434),AND(C974=4160,E974=16114)),"COMP",IF(AND(C974=4215,E974=16114),"MC",IF(E974="",F974,(VLOOKUP(C974,Type,9,0))))))</f>
        <v>0</v>
      </c>
    </row>
    <row r="975" spans="16:20" ht="15">
      <c r="P975" s="17" t="str">
        <f t="shared" si="68"/>
        <v/>
      </c>
      <c r="Q975" s="17" t="str">
        <f t="shared" si="65"/>
        <v/>
      </c>
      <c r="R975" s="17" t="str">
        <f t="shared" si="66"/>
        <v/>
      </c>
      <c r="S975" s="17">
        <f t="shared" si="67"/>
        <v>0</v>
      </c>
      <c r="T975" s="17">
        <f>IF(C975="9D6A","9D6A",IF(OR(AND(C975=9424,E975=16114),AND(E975=16114,C975=9434),AND(C975=4160,E975=16114)),"COMP",IF(AND(C975=4215,E975=16114),"MC",IF(E975="",F975,(VLOOKUP(C975,Type,9,0))))))</f>
        <v>0</v>
      </c>
    </row>
    <row r="976" spans="16:20" ht="15">
      <c r="P976" s="17" t="str">
        <f t="shared" si="68"/>
        <v/>
      </c>
      <c r="Q976" s="17" t="str">
        <f t="shared" si="65"/>
        <v/>
      </c>
      <c r="R976" s="17" t="str">
        <f t="shared" si="66"/>
        <v/>
      </c>
      <c r="S976" s="17">
        <f t="shared" si="67"/>
        <v>0</v>
      </c>
      <c r="T976" s="17">
        <f>IF(C976="9D6A","9D6A",IF(OR(AND(C976=9424,E976=16114),AND(E976=16114,C976=9434),AND(C976=4160,E976=16114)),"COMP",IF(AND(C976=4215,E976=16114),"MC",IF(E976="",F976,(VLOOKUP(C976,Type,9,0))))))</f>
        <v>0</v>
      </c>
    </row>
    <row r="977" spans="16:20" ht="15">
      <c r="P977" s="17" t="str">
        <f t="shared" si="68"/>
        <v/>
      </c>
      <c r="Q977" s="17" t="str">
        <f t="shared" si="65"/>
        <v/>
      </c>
      <c r="R977" s="17" t="str">
        <f t="shared" si="66"/>
        <v/>
      </c>
      <c r="S977" s="17">
        <f t="shared" si="67"/>
        <v>0</v>
      </c>
      <c r="T977" s="17">
        <f>IF(C977="9D6A","9D6A",IF(OR(AND(C977=9424,E977=16114),AND(E977=16114,C977=9434),AND(C977=4160,E977=16114)),"COMP",IF(AND(C977=4215,E977=16114),"MC",IF(E977="",F977,(VLOOKUP(C977,Type,9,0))))))</f>
        <v>0</v>
      </c>
    </row>
    <row r="978" spans="16:20" ht="15">
      <c r="P978" s="17" t="str">
        <f t="shared" si="68"/>
        <v/>
      </c>
      <c r="Q978" s="17" t="str">
        <f t="shared" si="65"/>
        <v/>
      </c>
      <c r="R978" s="17" t="str">
        <f t="shared" si="66"/>
        <v/>
      </c>
      <c r="S978" s="17">
        <f t="shared" si="67"/>
        <v>0</v>
      </c>
      <c r="T978" s="17">
        <f>IF(C978="9D6A","9D6A",IF(OR(AND(C978=9424,E978=16114),AND(E978=16114,C978=9434),AND(C978=4160,E978=16114)),"COMP",IF(AND(C978=4215,E978=16114),"MC",IF(E978="",F978,(VLOOKUP(C978,Type,9,0))))))</f>
        <v>0</v>
      </c>
    </row>
    <row r="979" spans="16:20" ht="15">
      <c r="P979" s="17" t="str">
        <f t="shared" si="68"/>
        <v/>
      </c>
      <c r="Q979" s="17" t="str">
        <f t="shared" si="65"/>
        <v/>
      </c>
      <c r="R979" s="17" t="str">
        <f t="shared" si="66"/>
        <v/>
      </c>
      <c r="S979" s="17">
        <f t="shared" si="67"/>
        <v>0</v>
      </c>
      <c r="T979" s="17">
        <f>IF(C979="9D6A","9D6A",IF(OR(AND(C979=9424,E979=16114),AND(E979=16114,C979=9434),AND(C979=4160,E979=16114)),"COMP",IF(AND(C979=4215,E979=16114),"MC",IF(E979="",F979,(VLOOKUP(C979,Type,9,0))))))</f>
        <v>0</v>
      </c>
    </row>
    <row r="980" spans="16:20" ht="15">
      <c r="P980" s="17" t="str">
        <f t="shared" si="68"/>
        <v/>
      </c>
      <c r="Q980" s="17" t="str">
        <f t="shared" si="65"/>
        <v/>
      </c>
      <c r="R980" s="17" t="str">
        <f t="shared" si="66"/>
        <v/>
      </c>
      <c r="S980" s="17">
        <f t="shared" si="67"/>
        <v>0</v>
      </c>
      <c r="T980" s="17">
        <f>IF(C980="9D6A","9D6A",IF(OR(AND(C980=9424,E980=16114),AND(E980=16114,C980=9434),AND(C980=4160,E980=16114)),"COMP",IF(AND(C980=4215,E980=16114),"MC",IF(E980="",F980,(VLOOKUP(C980,Type,9,0))))))</f>
        <v>0</v>
      </c>
    </row>
    <row r="981" spans="16:20" ht="15">
      <c r="P981" s="17" t="str">
        <f t="shared" si="68"/>
        <v/>
      </c>
      <c r="Q981" s="17" t="str">
        <f t="shared" si="65"/>
        <v/>
      </c>
      <c r="R981" s="17" t="str">
        <f t="shared" si="66"/>
        <v/>
      </c>
      <c r="S981" s="17">
        <f t="shared" si="67"/>
        <v>0</v>
      </c>
      <c r="T981" s="17">
        <f>IF(C981="9D6A","9D6A",IF(OR(AND(C981=9424,E981=16114),AND(E981=16114,C981=9434),AND(C981=4160,E981=16114)),"COMP",IF(AND(C981=4215,E981=16114),"MC",IF(E981="",F981,(VLOOKUP(C981,Type,9,0))))))</f>
        <v>0</v>
      </c>
    </row>
    <row r="982" spans="16:20" ht="15">
      <c r="P982" s="17" t="str">
        <f t="shared" si="68"/>
        <v/>
      </c>
      <c r="Q982" s="17" t="str">
        <f t="shared" si="65"/>
        <v/>
      </c>
      <c r="R982" s="17" t="str">
        <f t="shared" si="66"/>
        <v/>
      </c>
      <c r="S982" s="17">
        <f t="shared" si="67"/>
        <v>0</v>
      </c>
      <c r="T982" s="17">
        <f>IF(C982="9D6A","9D6A",IF(OR(AND(C982=9424,E982=16114),AND(E982=16114,C982=9434),AND(C982=4160,E982=16114)),"COMP",IF(AND(C982=4215,E982=16114),"MC",IF(E982="",F982,(VLOOKUP(C982,Type,9,0))))))</f>
        <v>0</v>
      </c>
    </row>
    <row r="983" spans="16:20" ht="15">
      <c r="P983" s="17" t="str">
        <f t="shared" si="68"/>
        <v/>
      </c>
      <c r="Q983" s="17" t="str">
        <f t="shared" si="65"/>
        <v/>
      </c>
      <c r="R983" s="17" t="str">
        <f t="shared" si="66"/>
        <v/>
      </c>
      <c r="S983" s="17">
        <f t="shared" si="67"/>
        <v>0</v>
      </c>
      <c r="T983" s="17">
        <f>IF(C983="9D6A","9D6A",IF(OR(AND(C983=9424,E983=16114),AND(E983=16114,C983=9434),AND(C983=4160,E983=16114)),"COMP",IF(AND(C983=4215,E983=16114),"MC",IF(E983="",F983,(VLOOKUP(C983,Type,9,0))))))</f>
        <v>0</v>
      </c>
    </row>
    <row r="984" spans="16:20" ht="15">
      <c r="P984" s="17" t="str">
        <f t="shared" si="68"/>
        <v/>
      </c>
      <c r="Q984" s="17" t="str">
        <f t="shared" si="65"/>
        <v/>
      </c>
      <c r="R984" s="17" t="str">
        <f t="shared" si="66"/>
        <v/>
      </c>
      <c r="S984" s="17">
        <f t="shared" si="67"/>
        <v>0</v>
      </c>
      <c r="T984" s="17">
        <f>IF(C984="9D6A","9D6A",IF(OR(AND(C984=9424,E984=16114),AND(E984=16114,C984=9434),AND(C984=4160,E984=16114)),"COMP",IF(AND(C984=4215,E984=16114),"MC",IF(E984="",F984,(VLOOKUP(C984,Type,9,0))))))</f>
        <v>0</v>
      </c>
    </row>
    <row r="985" spans="16:20" ht="15">
      <c r="P985" s="17" t="str">
        <f t="shared" si="68"/>
        <v/>
      </c>
      <c r="Q985" s="17" t="str">
        <f t="shared" si="65"/>
        <v/>
      </c>
      <c r="R985" s="17" t="str">
        <f t="shared" si="66"/>
        <v/>
      </c>
      <c r="S985" s="17">
        <f t="shared" si="67"/>
        <v>0</v>
      </c>
      <c r="T985" s="17">
        <f>IF(C985="9D6A","9D6A",IF(OR(AND(C985=9424,E985=16114),AND(E985=16114,C985=9434),AND(C985=4160,E985=16114)),"COMP",IF(AND(C985=4215,E985=16114),"MC",IF(E985="",F985,(VLOOKUP(C985,Type,9,0))))))</f>
        <v>0</v>
      </c>
    </row>
    <row r="986" spans="16:20" ht="15">
      <c r="P986" s="17" t="str">
        <f t="shared" si="68"/>
        <v/>
      </c>
      <c r="Q986" s="17" t="str">
        <f t="shared" si="65"/>
        <v/>
      </c>
      <c r="R986" s="17" t="str">
        <f t="shared" si="66"/>
        <v/>
      </c>
      <c r="S986" s="17">
        <f t="shared" si="67"/>
        <v>0</v>
      </c>
      <c r="T986" s="17">
        <f>IF(C986="9D6A","9D6A",IF(OR(AND(C986=9424,E986=16114),AND(E986=16114,C986=9434),AND(C986=4160,E986=16114)),"COMP",IF(AND(C986=4215,E986=16114),"MC",IF(E986="",F986,(VLOOKUP(C986,Type,9,0))))))</f>
        <v>0</v>
      </c>
    </row>
    <row r="987" spans="16:20" ht="15">
      <c r="P987" s="17" t="str">
        <f t="shared" si="68"/>
        <v/>
      </c>
      <c r="Q987" s="17" t="str">
        <f t="shared" si="65"/>
        <v/>
      </c>
      <c r="R987" s="17" t="str">
        <f t="shared" si="66"/>
        <v/>
      </c>
      <c r="S987" s="17">
        <f t="shared" si="67"/>
        <v>0</v>
      </c>
      <c r="T987" s="17">
        <f>IF(C987="9D6A","9D6A",IF(OR(AND(C987=9424,E987=16114),AND(E987=16114,C987=9434),AND(C987=4160,E987=16114)),"COMP",IF(AND(C987=4215,E987=16114),"MC",IF(E987="",F987,(VLOOKUP(C987,Type,9,0))))))</f>
        <v>0</v>
      </c>
    </row>
    <row r="988" spans="16:20" ht="15">
      <c r="P988" s="17" t="str">
        <f t="shared" si="68"/>
        <v/>
      </c>
      <c r="Q988" s="17" t="str">
        <f aca="true" t="shared" si="69" ref="Q988:Q1000">IF(H988="D",I988,"")</f>
        <v/>
      </c>
      <c r="R988" s="17" t="str">
        <f aca="true" t="shared" si="70" ref="R988:R1000">IF(H988="C",I988,"")</f>
        <v/>
      </c>
      <c r="S988" s="17">
        <f aca="true" t="shared" si="71" ref="S988:S1000">_xlfn.NUMBERVALUE(R988)-_xlfn.NUMBERVALUE(Q988)</f>
        <v>0</v>
      </c>
      <c r="T988" s="17">
        <f>IF(C988="9D6A","9D6A",IF(OR(AND(C988=9424,E988=16114),AND(E988=16114,C988=9434),AND(C988=4160,E988=16114)),"COMP",IF(AND(C988=4215,E988=16114),"MC",IF(E988="",F988,(VLOOKUP(C988,Type,9,0))))))</f>
        <v>0</v>
      </c>
    </row>
    <row r="989" spans="16:20" ht="15">
      <c r="P989" s="17" t="str">
        <f t="shared" si="68"/>
        <v/>
      </c>
      <c r="Q989" s="17" t="str">
        <f t="shared" si="69"/>
        <v/>
      </c>
      <c r="R989" s="17" t="str">
        <f t="shared" si="70"/>
        <v/>
      </c>
      <c r="S989" s="17">
        <f t="shared" si="71"/>
        <v>0</v>
      </c>
      <c r="T989" s="17">
        <f>IF(C989="9D6A","9D6A",IF(OR(AND(C989=9424,E989=16114),AND(E989=16114,C989=9434),AND(C989=4160,E989=16114)),"COMP",IF(AND(C989=4215,E989=16114),"MC",IF(E989="",F989,(VLOOKUP(C989,Type,9,0))))))</f>
        <v>0</v>
      </c>
    </row>
    <row r="990" spans="16:20" ht="15">
      <c r="P990" s="17" t="str">
        <f t="shared" si="68"/>
        <v/>
      </c>
      <c r="Q990" s="17" t="str">
        <f t="shared" si="69"/>
        <v/>
      </c>
      <c r="R990" s="17" t="str">
        <f t="shared" si="70"/>
        <v/>
      </c>
      <c r="S990" s="17">
        <f t="shared" si="71"/>
        <v>0</v>
      </c>
      <c r="T990" s="17">
        <f>IF(C990="9D6A","9D6A",IF(OR(AND(C990=9424,E990=16114),AND(E990=16114,C990=9434),AND(C990=4160,E990=16114)),"COMP",IF(AND(C990=4215,E990=16114),"MC",IF(E990="",F990,(VLOOKUP(C990,Type,9,0))))))</f>
        <v>0</v>
      </c>
    </row>
    <row r="991" spans="16:20" ht="15">
      <c r="P991" s="17" t="str">
        <f t="shared" si="68"/>
        <v/>
      </c>
      <c r="Q991" s="17" t="str">
        <f t="shared" si="69"/>
        <v/>
      </c>
      <c r="R991" s="17" t="str">
        <f t="shared" si="70"/>
        <v/>
      </c>
      <c r="S991" s="17">
        <f t="shared" si="71"/>
        <v>0</v>
      </c>
      <c r="T991" s="17">
        <f>IF(C991="9D6A","9D6A",IF(OR(AND(C991=9424,E991=16114),AND(E991=16114,C991=9434),AND(C991=4160,E991=16114)),"COMP",IF(AND(C991=4215,E991=16114),"MC",IF(E991="",F991,(VLOOKUP(C991,Type,9,0))))))</f>
        <v>0</v>
      </c>
    </row>
    <row r="992" spans="16:20" ht="15">
      <c r="P992" s="17" t="str">
        <f t="shared" si="68"/>
        <v/>
      </c>
      <c r="Q992" s="17" t="str">
        <f t="shared" si="69"/>
        <v/>
      </c>
      <c r="R992" s="17" t="str">
        <f t="shared" si="70"/>
        <v/>
      </c>
      <c r="S992" s="17">
        <f t="shared" si="71"/>
        <v>0</v>
      </c>
      <c r="T992" s="17">
        <f>IF(C992="9D6A","9D6A",IF(OR(AND(C992=9424,E992=16114),AND(E992=16114,C992=9434),AND(C992=4160,E992=16114)),"COMP",IF(AND(C992=4215,E992=16114),"MC",IF(E992="",F992,(VLOOKUP(C992,Type,9,0))))))</f>
        <v>0</v>
      </c>
    </row>
    <row r="993" spans="16:20" ht="15">
      <c r="P993" s="17" t="str">
        <f t="shared" si="68"/>
        <v/>
      </c>
      <c r="Q993" s="17" t="str">
        <f t="shared" si="69"/>
        <v/>
      </c>
      <c r="R993" s="17" t="str">
        <f t="shared" si="70"/>
        <v/>
      </c>
      <c r="S993" s="17">
        <f t="shared" si="71"/>
        <v>0</v>
      </c>
      <c r="T993" s="17">
        <f>IF(C993="9D6A","9D6A",IF(OR(AND(C993=9424,E993=16114),AND(E993=16114,C993=9434),AND(C993=4160,E993=16114)),"COMP",IF(AND(C993=4215,E993=16114),"MC",IF(E993="",F993,(VLOOKUP(C993,Type,9,0))))))</f>
        <v>0</v>
      </c>
    </row>
    <row r="994" spans="16:20" ht="15">
      <c r="P994" s="17" t="str">
        <f t="shared" si="68"/>
        <v/>
      </c>
      <c r="Q994" s="17" t="str">
        <f t="shared" si="69"/>
        <v/>
      </c>
      <c r="R994" s="17" t="str">
        <f t="shared" si="70"/>
        <v/>
      </c>
      <c r="S994" s="17">
        <f t="shared" si="71"/>
        <v>0</v>
      </c>
      <c r="T994" s="17">
        <f>IF(C994="9D6A","9D6A",IF(OR(AND(C994=9424,E994=16114),AND(E994=16114,C994=9434),AND(C994=4160,E994=16114)),"COMP",IF(AND(C994=4215,E994=16114),"MC",IF(E994="",F994,(VLOOKUP(C994,Type,9,0))))))</f>
        <v>0</v>
      </c>
    </row>
    <row r="995" spans="16:20" ht="15">
      <c r="P995" s="17" t="str">
        <f t="shared" si="68"/>
        <v/>
      </c>
      <c r="Q995" s="17" t="str">
        <f t="shared" si="69"/>
        <v/>
      </c>
      <c r="R995" s="17" t="str">
        <f t="shared" si="70"/>
        <v/>
      </c>
      <c r="S995" s="17">
        <f t="shared" si="71"/>
        <v>0</v>
      </c>
      <c r="T995" s="17">
        <f>IF(C995="9D6A","9D6A",IF(OR(AND(C995=9424,E995=16114),AND(E995=16114,C995=9434),AND(C995=4160,E995=16114)),"COMP",IF(AND(C995=4215,E995=16114),"MC",IF(E995="",F995,(VLOOKUP(C995,Type,9,0))))))</f>
        <v>0</v>
      </c>
    </row>
    <row r="996" spans="16:20" ht="15">
      <c r="P996" s="17" t="str">
        <f t="shared" si="68"/>
        <v/>
      </c>
      <c r="Q996" s="17" t="str">
        <f t="shared" si="69"/>
        <v/>
      </c>
      <c r="R996" s="17" t="str">
        <f t="shared" si="70"/>
        <v/>
      </c>
      <c r="S996" s="17">
        <f t="shared" si="71"/>
        <v>0</v>
      </c>
      <c r="T996" s="17">
        <f>IF(C996="9D6A","9D6A",IF(OR(AND(C996=9424,E996=16114),AND(E996=16114,C996=9434),AND(C996=4160,E996=16114)),"COMP",IF(AND(C996=4215,E996=16114),"MC",IF(E996="",F996,(VLOOKUP(C996,Type,9,0))))))</f>
        <v>0</v>
      </c>
    </row>
    <row r="997" spans="16:20" ht="15">
      <c r="P997" s="17" t="str">
        <f t="shared" si="68"/>
        <v/>
      </c>
      <c r="Q997" s="17" t="str">
        <f t="shared" si="69"/>
        <v/>
      </c>
      <c r="R997" s="17" t="str">
        <f t="shared" si="70"/>
        <v/>
      </c>
      <c r="S997" s="17">
        <f t="shared" si="71"/>
        <v>0</v>
      </c>
      <c r="T997" s="17">
        <f>IF(C997="9D6A","9D6A",IF(OR(AND(C997=9424,E997=16114),AND(E997=16114,C997=9434),AND(C997=4160,E997=16114)),"COMP",IF(AND(C997=4215,E997=16114),"MC",IF(E997="",F997,(VLOOKUP(C997,Type,9,0))))))</f>
        <v>0</v>
      </c>
    </row>
    <row r="998" spans="16:20" ht="15">
      <c r="P998" s="17" t="str">
        <f t="shared" si="68"/>
        <v/>
      </c>
      <c r="Q998" s="17" t="str">
        <f t="shared" si="69"/>
        <v/>
      </c>
      <c r="R998" s="17" t="str">
        <f t="shared" si="70"/>
        <v/>
      </c>
      <c r="S998" s="17">
        <f t="shared" si="71"/>
        <v>0</v>
      </c>
      <c r="T998" s="17">
        <f>IF(C998="9D6A","9D6A",IF(OR(AND(C998=9424,E998=16114),AND(E998=16114,C998=9434),AND(C998=4160,E998=16114)),"COMP",IF(AND(C998=4215,E998=16114),"MC",IF(E998="",F998,(VLOOKUP(C998,Type,9,0))))))</f>
        <v>0</v>
      </c>
    </row>
    <row r="999" spans="16:20" ht="15">
      <c r="P999" s="17" t="str">
        <f t="shared" si="68"/>
        <v/>
      </c>
      <c r="Q999" s="17" t="str">
        <f t="shared" si="69"/>
        <v/>
      </c>
      <c r="R999" s="17" t="str">
        <f t="shared" si="70"/>
        <v/>
      </c>
      <c r="S999" s="17">
        <f t="shared" si="71"/>
        <v>0</v>
      </c>
      <c r="T999" s="17">
        <f>IF(C999="9D6A","9D6A",IF(OR(AND(C999=9424,E999=16114),AND(E999=16114,C999=9434),AND(C999=4160,E999=16114)),"COMP",IF(AND(C999=4215,E999=16114),"MC",IF(E999="",F999,(VLOOKUP(C999,Type,9,0))))))</f>
        <v>0</v>
      </c>
    </row>
    <row r="1000" spans="16:20" ht="15">
      <c r="P1000" s="17" t="str">
        <f t="shared" si="68"/>
        <v/>
      </c>
      <c r="Q1000" s="17" t="str">
        <f t="shared" si="69"/>
        <v/>
      </c>
      <c r="R1000" s="17" t="str">
        <f t="shared" si="70"/>
        <v/>
      </c>
      <c r="S1000" s="17">
        <f t="shared" si="71"/>
        <v>0</v>
      </c>
      <c r="T1000" s="17">
        <f>IF(C1000="9D6A","9D6A",IF(OR(AND(C1000=9424,E1000=16114),AND(E1000=16114,C1000=9434),AND(C1000=4160,E1000=16114)),"COMP",IF(AND(C1000=4215,E1000=16114),"MC",IF(E1000="",F1000,(VLOOKUP(C1000,Type,9,0))))))</f>
        <v>0</v>
      </c>
    </row>
  </sheetData>
  <sheetProtection insertColumns="0" insertRows="0" autoFilter="0" pivotTables="0"/>
  <autoFilter ref="A1:T60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0"/>
  <sheetViews>
    <sheetView workbookViewId="0" topLeftCell="A1">
      <pane ySplit="1" topLeftCell="A330" activePane="bottomLeft" state="frozen"/>
      <selection pane="bottomLeft" activeCell="A1" sqref="A1"/>
    </sheetView>
  </sheetViews>
  <sheetFormatPr defaultColWidth="11.421875" defaultRowHeight="15"/>
  <cols>
    <col min="1" max="1" width="10.7109375" style="0" bestFit="1" customWidth="1"/>
    <col min="2" max="2" width="53.7109375" style="0" bestFit="1" customWidth="1"/>
    <col min="3" max="3" width="57.7109375" style="0" bestFit="1" customWidth="1"/>
    <col min="4" max="4" width="19.8515625" style="0" bestFit="1" customWidth="1"/>
    <col min="5" max="5" width="19.28125" style="0" bestFit="1" customWidth="1"/>
    <col min="6" max="6" width="34.28125" style="0" bestFit="1" customWidth="1"/>
    <col min="7" max="7" width="14.00390625" style="0" bestFit="1" customWidth="1"/>
    <col min="8" max="8" width="19.421875" style="0" bestFit="1" customWidth="1"/>
    <col min="9" max="9" width="17.421875" style="0" bestFit="1" customWidth="1"/>
  </cols>
  <sheetData>
    <row r="1" spans="1:9" ht="15">
      <c r="A1" s="3" t="s">
        <v>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7</v>
      </c>
      <c r="H1" s="3" t="s">
        <v>5</v>
      </c>
      <c r="I1" s="4" t="s">
        <v>28</v>
      </c>
    </row>
    <row r="2" spans="1:9" ht="15">
      <c r="A2" s="8">
        <v>4000</v>
      </c>
      <c r="B2" s="5" t="s">
        <v>29</v>
      </c>
      <c r="C2" s="5" t="s">
        <v>30</v>
      </c>
      <c r="D2" s="5" t="s">
        <v>31</v>
      </c>
      <c r="E2" s="5" t="s">
        <v>31</v>
      </c>
      <c r="F2" s="5" t="s">
        <v>32</v>
      </c>
      <c r="G2" s="5" t="s">
        <v>15</v>
      </c>
      <c r="H2" s="8">
        <v>62001</v>
      </c>
      <c r="I2" s="6" t="s">
        <v>33</v>
      </c>
    </row>
    <row r="3" spans="1:9" ht="15">
      <c r="A3" s="8">
        <v>4000</v>
      </c>
      <c r="B3" s="5" t="s">
        <v>29</v>
      </c>
      <c r="C3" s="5" t="s">
        <v>30</v>
      </c>
      <c r="D3" s="5" t="s">
        <v>31</v>
      </c>
      <c r="E3" s="5" t="s">
        <v>34</v>
      </c>
      <c r="F3" s="5" t="s">
        <v>35</v>
      </c>
      <c r="G3" s="5" t="s">
        <v>15</v>
      </c>
      <c r="H3" s="8">
        <v>62002</v>
      </c>
      <c r="I3" s="6" t="s">
        <v>33</v>
      </c>
    </row>
    <row r="4" spans="1:9" ht="15">
      <c r="A4" s="8">
        <v>4001</v>
      </c>
      <c r="B4" s="5" t="s">
        <v>36</v>
      </c>
      <c r="C4" s="5" t="s">
        <v>37</v>
      </c>
      <c r="D4" s="5" t="s">
        <v>31</v>
      </c>
      <c r="E4" s="5" t="s">
        <v>31</v>
      </c>
      <c r="F4" s="5" t="s">
        <v>38</v>
      </c>
      <c r="G4" s="5" t="s">
        <v>15</v>
      </c>
      <c r="H4" s="8">
        <v>62008</v>
      </c>
      <c r="I4" s="6" t="s">
        <v>33</v>
      </c>
    </row>
    <row r="5" spans="1:9" ht="15">
      <c r="A5" s="8">
        <v>4001</v>
      </c>
      <c r="B5" s="5" t="s">
        <v>36</v>
      </c>
      <c r="C5" s="5" t="s">
        <v>37</v>
      </c>
      <c r="D5" s="5" t="s">
        <v>31</v>
      </c>
      <c r="E5" s="5" t="s">
        <v>34</v>
      </c>
      <c r="F5" s="5" t="s">
        <v>39</v>
      </c>
      <c r="G5" s="5" t="s">
        <v>15</v>
      </c>
      <c r="H5" s="8">
        <v>62009</v>
      </c>
      <c r="I5" s="6" t="s">
        <v>33</v>
      </c>
    </row>
    <row r="6" spans="1:9" ht="15">
      <c r="A6" s="8">
        <v>4002</v>
      </c>
      <c r="B6" s="5" t="s">
        <v>40</v>
      </c>
      <c r="C6" s="5" t="s">
        <v>41</v>
      </c>
      <c r="D6" s="5" t="s">
        <v>31</v>
      </c>
      <c r="E6" s="5" t="s">
        <v>31</v>
      </c>
      <c r="F6" s="5" t="s">
        <v>38</v>
      </c>
      <c r="G6" s="5" t="s">
        <v>15</v>
      </c>
      <c r="H6" s="8">
        <v>62008</v>
      </c>
      <c r="I6" s="6" t="s">
        <v>33</v>
      </c>
    </row>
    <row r="7" spans="1:9" ht="15">
      <c r="A7" s="8">
        <v>4002</v>
      </c>
      <c r="B7" s="5" t="s">
        <v>40</v>
      </c>
      <c r="C7" s="5" t="s">
        <v>41</v>
      </c>
      <c r="D7" s="5" t="s">
        <v>31</v>
      </c>
      <c r="E7" s="5" t="s">
        <v>34</v>
      </c>
      <c r="F7" s="5" t="s">
        <v>39</v>
      </c>
      <c r="G7" s="5" t="s">
        <v>15</v>
      </c>
      <c r="H7" s="8">
        <v>62009</v>
      </c>
      <c r="I7" s="6" t="s">
        <v>33</v>
      </c>
    </row>
    <row r="8" spans="1:9" ht="15">
      <c r="A8" s="8">
        <v>4003</v>
      </c>
      <c r="B8" s="5" t="s">
        <v>42</v>
      </c>
      <c r="C8" s="5" t="s">
        <v>43</v>
      </c>
      <c r="D8" s="5" t="s">
        <v>31</v>
      </c>
      <c r="E8" s="5" t="s">
        <v>31</v>
      </c>
      <c r="F8" s="5" t="s">
        <v>44</v>
      </c>
      <c r="G8" s="5" t="s">
        <v>15</v>
      </c>
      <c r="H8" s="8">
        <v>62001</v>
      </c>
      <c r="I8" s="6" t="s">
        <v>33</v>
      </c>
    </row>
    <row r="9" spans="1:9" ht="15">
      <c r="A9" s="8">
        <v>4004</v>
      </c>
      <c r="B9" s="5" t="s">
        <v>45</v>
      </c>
      <c r="C9" s="5" t="s">
        <v>46</v>
      </c>
      <c r="D9" s="5" t="s">
        <v>31</v>
      </c>
      <c r="E9" s="5" t="s">
        <v>31</v>
      </c>
      <c r="F9" s="5" t="s">
        <v>44</v>
      </c>
      <c r="G9" s="5" t="s">
        <v>15</v>
      </c>
      <c r="H9" s="8">
        <v>62001</v>
      </c>
      <c r="I9" s="6" t="s">
        <v>33</v>
      </c>
    </row>
    <row r="10" spans="1:9" ht="15">
      <c r="A10" s="8">
        <v>4005</v>
      </c>
      <c r="B10" s="5" t="s">
        <v>47</v>
      </c>
      <c r="C10" s="5" t="s">
        <v>48</v>
      </c>
      <c r="D10" s="5" t="s">
        <v>31</v>
      </c>
      <c r="E10" s="5" t="s">
        <v>31</v>
      </c>
      <c r="F10" s="5" t="s">
        <v>49</v>
      </c>
      <c r="G10" s="5" t="s">
        <v>15</v>
      </c>
      <c r="H10" s="8">
        <v>62001</v>
      </c>
      <c r="I10" s="6" t="s">
        <v>33</v>
      </c>
    </row>
    <row r="11" spans="1:9" ht="15">
      <c r="A11" s="8">
        <v>4005</v>
      </c>
      <c r="B11" s="5" t="s">
        <v>47</v>
      </c>
      <c r="C11" s="5" t="s">
        <v>48</v>
      </c>
      <c r="D11" s="5" t="s">
        <v>31</v>
      </c>
      <c r="E11" s="5" t="s">
        <v>34</v>
      </c>
      <c r="F11" s="5" t="s">
        <v>50</v>
      </c>
      <c r="G11" s="5" t="s">
        <v>15</v>
      </c>
      <c r="H11" s="8">
        <v>62002</v>
      </c>
      <c r="I11" s="6" t="s">
        <v>33</v>
      </c>
    </row>
    <row r="12" spans="1:9" ht="15">
      <c r="A12" s="8">
        <v>4006</v>
      </c>
      <c r="B12" s="5" t="s">
        <v>51</v>
      </c>
      <c r="C12" s="5" t="s">
        <v>52</v>
      </c>
      <c r="D12" s="5" t="s">
        <v>31</v>
      </c>
      <c r="E12" s="5" t="s">
        <v>31</v>
      </c>
      <c r="F12" s="5" t="s">
        <v>49</v>
      </c>
      <c r="G12" s="5" t="s">
        <v>15</v>
      </c>
      <c r="H12" s="8">
        <v>62001</v>
      </c>
      <c r="I12" s="6" t="s">
        <v>33</v>
      </c>
    </row>
    <row r="13" spans="1:9" ht="15">
      <c r="A13" s="8">
        <v>4006</v>
      </c>
      <c r="B13" s="5" t="s">
        <v>51</v>
      </c>
      <c r="C13" s="5" t="s">
        <v>52</v>
      </c>
      <c r="D13" s="5" t="s">
        <v>31</v>
      </c>
      <c r="E13" s="5" t="s">
        <v>34</v>
      </c>
      <c r="F13" s="5" t="s">
        <v>50</v>
      </c>
      <c r="G13" s="5" t="s">
        <v>15</v>
      </c>
      <c r="H13" s="8">
        <v>62002</v>
      </c>
      <c r="I13" s="6" t="s">
        <v>33</v>
      </c>
    </row>
    <row r="14" spans="1:9" ht="15">
      <c r="A14" s="8">
        <v>4007</v>
      </c>
      <c r="B14" s="5" t="s">
        <v>53</v>
      </c>
      <c r="C14" s="5" t="s">
        <v>54</v>
      </c>
      <c r="D14" s="5" t="s">
        <v>31</v>
      </c>
      <c r="E14" s="5" t="s">
        <v>31</v>
      </c>
      <c r="F14" s="5" t="s">
        <v>49</v>
      </c>
      <c r="G14" s="5" t="s">
        <v>15</v>
      </c>
      <c r="H14" s="8">
        <v>62001</v>
      </c>
      <c r="I14" s="6" t="s">
        <v>33</v>
      </c>
    </row>
    <row r="15" spans="1:9" ht="15">
      <c r="A15" s="8">
        <v>4007</v>
      </c>
      <c r="B15" s="5" t="s">
        <v>53</v>
      </c>
      <c r="C15" s="5" t="s">
        <v>54</v>
      </c>
      <c r="D15" s="5" t="s">
        <v>31</v>
      </c>
      <c r="E15" s="5" t="s">
        <v>34</v>
      </c>
      <c r="F15" s="5" t="s">
        <v>50</v>
      </c>
      <c r="G15" s="5" t="s">
        <v>15</v>
      </c>
      <c r="H15" s="8">
        <v>62002</v>
      </c>
      <c r="I15" s="6" t="s">
        <v>33</v>
      </c>
    </row>
    <row r="16" spans="1:9" ht="15">
      <c r="A16" s="8">
        <v>4008</v>
      </c>
      <c r="B16" s="5" t="s">
        <v>55</v>
      </c>
      <c r="C16" s="5" t="s">
        <v>56</v>
      </c>
      <c r="D16" s="5" t="s">
        <v>31</v>
      </c>
      <c r="E16" s="5" t="s">
        <v>31</v>
      </c>
      <c r="F16" s="5" t="s">
        <v>49</v>
      </c>
      <c r="G16" s="5" t="s">
        <v>15</v>
      </c>
      <c r="H16" s="8">
        <v>62001</v>
      </c>
      <c r="I16" s="6" t="s">
        <v>33</v>
      </c>
    </row>
    <row r="17" spans="1:9" ht="15">
      <c r="A17" s="8">
        <v>4008</v>
      </c>
      <c r="B17" s="5" t="s">
        <v>55</v>
      </c>
      <c r="C17" s="5" t="s">
        <v>56</v>
      </c>
      <c r="D17" s="5" t="s">
        <v>31</v>
      </c>
      <c r="E17" s="5" t="s">
        <v>34</v>
      </c>
      <c r="F17" s="5" t="s">
        <v>50</v>
      </c>
      <c r="G17" s="5" t="s">
        <v>15</v>
      </c>
      <c r="H17" s="8">
        <v>62002</v>
      </c>
      <c r="I17" s="6" t="s">
        <v>33</v>
      </c>
    </row>
    <row r="18" spans="1:9" ht="15">
      <c r="A18" s="8">
        <v>4009</v>
      </c>
      <c r="B18" s="5" t="s">
        <v>57</v>
      </c>
      <c r="C18" s="5" t="s">
        <v>58</v>
      </c>
      <c r="D18" s="5" t="s">
        <v>31</v>
      </c>
      <c r="E18" s="5" t="s">
        <v>31</v>
      </c>
      <c r="F18" s="5" t="s">
        <v>59</v>
      </c>
      <c r="G18" s="5" t="s">
        <v>15</v>
      </c>
      <c r="H18" s="8">
        <v>62001</v>
      </c>
      <c r="I18" s="6" t="s">
        <v>33</v>
      </c>
    </row>
    <row r="19" spans="1:9" ht="15">
      <c r="A19" s="8">
        <v>4010</v>
      </c>
      <c r="B19" s="5" t="s">
        <v>60</v>
      </c>
      <c r="C19" s="5" t="s">
        <v>61</v>
      </c>
      <c r="D19" s="5" t="s">
        <v>31</v>
      </c>
      <c r="E19" s="5" t="s">
        <v>31</v>
      </c>
      <c r="F19" s="5" t="s">
        <v>59</v>
      </c>
      <c r="G19" s="5" t="s">
        <v>15</v>
      </c>
      <c r="H19" s="8">
        <v>62001</v>
      </c>
      <c r="I19" s="6" t="s">
        <v>33</v>
      </c>
    </row>
    <row r="20" spans="1:9" ht="15">
      <c r="A20" s="8">
        <v>4011</v>
      </c>
      <c r="B20" s="5" t="s">
        <v>62</v>
      </c>
      <c r="C20" s="5" t="s">
        <v>63</v>
      </c>
      <c r="D20" s="5" t="s">
        <v>31</v>
      </c>
      <c r="E20" s="5" t="s">
        <v>31</v>
      </c>
      <c r="F20" s="5" t="s">
        <v>64</v>
      </c>
      <c r="G20" s="5" t="s">
        <v>15</v>
      </c>
      <c r="H20" s="8">
        <v>62008</v>
      </c>
      <c r="I20" s="6" t="s">
        <v>33</v>
      </c>
    </row>
    <row r="21" spans="1:9" ht="15">
      <c r="A21" s="8">
        <v>4011</v>
      </c>
      <c r="B21" s="5" t="s">
        <v>62</v>
      </c>
      <c r="C21" s="5" t="s">
        <v>63</v>
      </c>
      <c r="D21" s="5" t="s">
        <v>31</v>
      </c>
      <c r="E21" s="5" t="s">
        <v>34</v>
      </c>
      <c r="F21" s="5" t="s">
        <v>65</v>
      </c>
      <c r="G21" s="5" t="s">
        <v>15</v>
      </c>
      <c r="H21" s="8">
        <v>62009</v>
      </c>
      <c r="I21" s="6" t="s">
        <v>33</v>
      </c>
    </row>
    <row r="22" spans="1:9" ht="15">
      <c r="A22" s="8">
        <v>4012</v>
      </c>
      <c r="B22" s="5" t="s">
        <v>66</v>
      </c>
      <c r="C22" s="5" t="s">
        <v>67</v>
      </c>
      <c r="D22" s="5" t="s">
        <v>31</v>
      </c>
      <c r="E22" s="5" t="s">
        <v>31</v>
      </c>
      <c r="F22" s="5" t="s">
        <v>68</v>
      </c>
      <c r="G22" s="5" t="s">
        <v>15</v>
      </c>
      <c r="H22" s="8">
        <v>62008</v>
      </c>
      <c r="I22" s="6" t="s">
        <v>33</v>
      </c>
    </row>
    <row r="23" spans="1:9" ht="15">
      <c r="A23" s="8">
        <v>4013</v>
      </c>
      <c r="B23" s="5" t="s">
        <v>69</v>
      </c>
      <c r="C23" s="5" t="s">
        <v>70</v>
      </c>
      <c r="D23" s="5" t="s">
        <v>31</v>
      </c>
      <c r="E23" s="5" t="s">
        <v>31</v>
      </c>
      <c r="F23" s="5" t="s">
        <v>71</v>
      </c>
      <c r="G23" s="5" t="s">
        <v>15</v>
      </c>
      <c r="H23" s="8">
        <v>62001</v>
      </c>
      <c r="I23" s="6" t="s">
        <v>33</v>
      </c>
    </row>
    <row r="24" spans="1:9" ht="15">
      <c r="A24" s="8">
        <v>4013</v>
      </c>
      <c r="B24" s="5" t="s">
        <v>69</v>
      </c>
      <c r="C24" s="5" t="s">
        <v>70</v>
      </c>
      <c r="D24" s="5" t="s">
        <v>31</v>
      </c>
      <c r="E24" s="5" t="s">
        <v>34</v>
      </c>
      <c r="F24" s="5" t="s">
        <v>72</v>
      </c>
      <c r="G24" s="5" t="s">
        <v>15</v>
      </c>
      <c r="H24" s="8">
        <v>62002</v>
      </c>
      <c r="I24" s="6" t="s">
        <v>33</v>
      </c>
    </row>
    <row r="25" spans="1:9" ht="15">
      <c r="A25" s="8">
        <v>4014</v>
      </c>
      <c r="B25" s="5" t="s">
        <v>73</v>
      </c>
      <c r="C25" s="5" t="s">
        <v>74</v>
      </c>
      <c r="D25" s="5" t="s">
        <v>31</v>
      </c>
      <c r="E25" s="5" t="s">
        <v>31</v>
      </c>
      <c r="F25" s="5" t="s">
        <v>71</v>
      </c>
      <c r="G25" s="5" t="s">
        <v>15</v>
      </c>
      <c r="H25" s="8">
        <v>62001</v>
      </c>
      <c r="I25" s="6" t="s">
        <v>33</v>
      </c>
    </row>
    <row r="26" spans="1:9" ht="15">
      <c r="A26" s="8">
        <v>4014</v>
      </c>
      <c r="B26" s="5" t="s">
        <v>73</v>
      </c>
      <c r="C26" s="5" t="s">
        <v>74</v>
      </c>
      <c r="D26" s="5" t="s">
        <v>31</v>
      </c>
      <c r="E26" s="5" t="s">
        <v>34</v>
      </c>
      <c r="F26" s="5" t="s">
        <v>72</v>
      </c>
      <c r="G26" s="5" t="s">
        <v>15</v>
      </c>
      <c r="H26" s="8">
        <v>62002</v>
      </c>
      <c r="I26" s="6" t="s">
        <v>33</v>
      </c>
    </row>
    <row r="27" spans="1:9" ht="15">
      <c r="A27" s="8">
        <v>4015</v>
      </c>
      <c r="B27" s="5" t="s">
        <v>75</v>
      </c>
      <c r="C27" s="5" t="s">
        <v>76</v>
      </c>
      <c r="D27" s="5" t="s">
        <v>31</v>
      </c>
      <c r="E27" s="5" t="s">
        <v>31</v>
      </c>
      <c r="F27" s="5" t="s">
        <v>77</v>
      </c>
      <c r="G27" s="5" t="s">
        <v>15</v>
      </c>
      <c r="H27" s="8">
        <v>62001</v>
      </c>
      <c r="I27" s="6" t="s">
        <v>33</v>
      </c>
    </row>
    <row r="28" spans="1:9" ht="15">
      <c r="A28" s="8">
        <v>4016</v>
      </c>
      <c r="B28" s="5" t="s">
        <v>78</v>
      </c>
      <c r="C28" s="5" t="s">
        <v>79</v>
      </c>
      <c r="D28" s="5" t="s">
        <v>31</v>
      </c>
      <c r="E28" s="5" t="s">
        <v>31</v>
      </c>
      <c r="F28" s="5" t="s">
        <v>77</v>
      </c>
      <c r="G28" s="5" t="s">
        <v>15</v>
      </c>
      <c r="H28" s="8">
        <v>62001</v>
      </c>
      <c r="I28" s="6" t="s">
        <v>33</v>
      </c>
    </row>
    <row r="29" spans="1:9" ht="15">
      <c r="A29" s="8">
        <v>4017</v>
      </c>
      <c r="B29" s="5" t="s">
        <v>80</v>
      </c>
      <c r="C29" s="5" t="s">
        <v>81</v>
      </c>
      <c r="D29" s="5" t="s">
        <v>31</v>
      </c>
      <c r="E29" s="5" t="s">
        <v>31</v>
      </c>
      <c r="F29" s="5" t="s">
        <v>82</v>
      </c>
      <c r="G29" s="5" t="s">
        <v>15</v>
      </c>
      <c r="H29" s="8">
        <v>62121</v>
      </c>
      <c r="I29" s="6" t="s">
        <v>33</v>
      </c>
    </row>
    <row r="30" spans="1:9" ht="15">
      <c r="A30" s="8">
        <v>4017</v>
      </c>
      <c r="B30" s="5" t="s">
        <v>80</v>
      </c>
      <c r="C30" s="5" t="s">
        <v>81</v>
      </c>
      <c r="D30" s="5" t="s">
        <v>31</v>
      </c>
      <c r="E30" s="5" t="s">
        <v>34</v>
      </c>
      <c r="F30" s="5" t="s">
        <v>82</v>
      </c>
      <c r="G30" s="5" t="s">
        <v>15</v>
      </c>
      <c r="H30" s="8">
        <v>62121</v>
      </c>
      <c r="I30" s="6" t="s">
        <v>33</v>
      </c>
    </row>
    <row r="31" spans="1:9" ht="15">
      <c r="A31" s="8">
        <v>4018</v>
      </c>
      <c r="B31" s="5" t="s">
        <v>83</v>
      </c>
      <c r="C31" s="5" t="s">
        <v>84</v>
      </c>
      <c r="D31" s="5" t="s">
        <v>31</v>
      </c>
      <c r="E31" s="5" t="s">
        <v>31</v>
      </c>
      <c r="F31" s="5" t="s">
        <v>77</v>
      </c>
      <c r="G31" s="5" t="s">
        <v>15</v>
      </c>
      <c r="H31" s="8">
        <v>62001</v>
      </c>
      <c r="I31" s="6" t="s">
        <v>33</v>
      </c>
    </row>
    <row r="32" spans="1:9" ht="15">
      <c r="A32" s="8">
        <v>4019</v>
      </c>
      <c r="B32" s="5" t="s">
        <v>85</v>
      </c>
      <c r="C32" s="5" t="s">
        <v>86</v>
      </c>
      <c r="D32" s="5" t="s">
        <v>31</v>
      </c>
      <c r="E32" s="5" t="s">
        <v>31</v>
      </c>
      <c r="F32" s="5" t="s">
        <v>77</v>
      </c>
      <c r="G32" s="5" t="s">
        <v>15</v>
      </c>
      <c r="H32" s="8">
        <v>62001</v>
      </c>
      <c r="I32" s="6" t="s">
        <v>33</v>
      </c>
    </row>
    <row r="33" spans="1:9" ht="15">
      <c r="A33" s="8">
        <v>4021</v>
      </c>
      <c r="B33" s="5" t="s">
        <v>87</v>
      </c>
      <c r="C33" s="5" t="s">
        <v>88</v>
      </c>
      <c r="D33" s="5" t="s">
        <v>31</v>
      </c>
      <c r="E33" s="5" t="s">
        <v>31</v>
      </c>
      <c r="F33" s="5" t="s">
        <v>77</v>
      </c>
      <c r="G33" s="5" t="s">
        <v>15</v>
      </c>
      <c r="H33" s="8">
        <v>62001</v>
      </c>
      <c r="I33" s="6" t="s">
        <v>33</v>
      </c>
    </row>
    <row r="34" spans="1:9" ht="15">
      <c r="A34" s="8">
        <v>4022</v>
      </c>
      <c r="B34" s="5" t="s">
        <v>89</v>
      </c>
      <c r="C34" s="5" t="s">
        <v>90</v>
      </c>
      <c r="D34" s="5" t="s">
        <v>31</v>
      </c>
      <c r="E34" s="5" t="s">
        <v>31</v>
      </c>
      <c r="F34" s="5" t="s">
        <v>77</v>
      </c>
      <c r="G34" s="5" t="s">
        <v>15</v>
      </c>
      <c r="H34" s="8">
        <v>62001</v>
      </c>
      <c r="I34" s="6" t="s">
        <v>33</v>
      </c>
    </row>
    <row r="35" spans="1:9" ht="15">
      <c r="A35" s="8">
        <v>4023</v>
      </c>
      <c r="B35" s="5" t="s">
        <v>91</v>
      </c>
      <c r="C35" s="5" t="s">
        <v>92</v>
      </c>
      <c r="D35" s="5" t="s">
        <v>31</v>
      </c>
      <c r="E35" s="5" t="s">
        <v>31</v>
      </c>
      <c r="F35" s="5" t="s">
        <v>93</v>
      </c>
      <c r="G35" s="5" t="s">
        <v>15</v>
      </c>
      <c r="H35" s="8">
        <v>62008</v>
      </c>
      <c r="I35" s="6" t="s">
        <v>33</v>
      </c>
    </row>
    <row r="36" spans="1:9" ht="15">
      <c r="A36" s="8">
        <v>4024</v>
      </c>
      <c r="B36" s="5" t="s">
        <v>94</v>
      </c>
      <c r="C36" s="5" t="s">
        <v>95</v>
      </c>
      <c r="D36" s="5" t="s">
        <v>31</v>
      </c>
      <c r="E36" s="5" t="s">
        <v>31</v>
      </c>
      <c r="F36" s="5" t="s">
        <v>96</v>
      </c>
      <c r="G36" s="5" t="s">
        <v>15</v>
      </c>
      <c r="H36" s="8">
        <v>62501</v>
      </c>
      <c r="I36" s="6" t="s">
        <v>33</v>
      </c>
    </row>
    <row r="37" spans="1:9" ht="15">
      <c r="A37" s="8">
        <v>4024</v>
      </c>
      <c r="B37" s="5" t="s">
        <v>94</v>
      </c>
      <c r="C37" s="5" t="s">
        <v>95</v>
      </c>
      <c r="D37" s="5" t="s">
        <v>31</v>
      </c>
      <c r="E37" s="5" t="s">
        <v>34</v>
      </c>
      <c r="F37" s="5" t="s">
        <v>97</v>
      </c>
      <c r="G37" s="5" t="s">
        <v>15</v>
      </c>
      <c r="H37" s="8">
        <v>62502</v>
      </c>
      <c r="I37" s="6" t="s">
        <v>33</v>
      </c>
    </row>
    <row r="38" spans="1:9" ht="15">
      <c r="A38" s="8">
        <v>4025</v>
      </c>
      <c r="B38" s="5" t="s">
        <v>98</v>
      </c>
      <c r="C38" s="5" t="s">
        <v>99</v>
      </c>
      <c r="D38" s="5" t="s">
        <v>31</v>
      </c>
      <c r="E38" s="5" t="s">
        <v>31</v>
      </c>
      <c r="F38" s="5" t="s">
        <v>93</v>
      </c>
      <c r="G38" s="5" t="s">
        <v>15</v>
      </c>
      <c r="H38" s="8">
        <v>62008</v>
      </c>
      <c r="I38" s="6" t="s">
        <v>33</v>
      </c>
    </row>
    <row r="39" spans="1:9" ht="15">
      <c r="A39" s="8">
        <v>4026</v>
      </c>
      <c r="B39" s="5" t="s">
        <v>100</v>
      </c>
      <c r="C39" s="5" t="s">
        <v>101</v>
      </c>
      <c r="D39" s="5" t="s">
        <v>31</v>
      </c>
      <c r="E39" s="5" t="s">
        <v>31</v>
      </c>
      <c r="F39" s="5" t="s">
        <v>77</v>
      </c>
      <c r="G39" s="5" t="s">
        <v>15</v>
      </c>
      <c r="H39" s="8">
        <v>62001</v>
      </c>
      <c r="I39" s="6" t="s">
        <v>33</v>
      </c>
    </row>
    <row r="40" spans="1:9" ht="15">
      <c r="A40" s="8">
        <v>4027</v>
      </c>
      <c r="B40" s="5" t="s">
        <v>102</v>
      </c>
      <c r="C40" s="5" t="s">
        <v>103</v>
      </c>
      <c r="D40" s="5" t="s">
        <v>31</v>
      </c>
      <c r="E40" s="5" t="s">
        <v>31</v>
      </c>
      <c r="F40" s="5" t="s">
        <v>77</v>
      </c>
      <c r="G40" s="5" t="s">
        <v>15</v>
      </c>
      <c r="H40" s="8">
        <v>62001</v>
      </c>
      <c r="I40" s="6" t="s">
        <v>33</v>
      </c>
    </row>
    <row r="41" spans="1:9" ht="15">
      <c r="A41" s="8">
        <v>4028</v>
      </c>
      <c r="B41" s="5" t="s">
        <v>104</v>
      </c>
      <c r="C41" s="5" t="s">
        <v>105</v>
      </c>
      <c r="D41" s="5" t="s">
        <v>31</v>
      </c>
      <c r="E41" s="5" t="s">
        <v>31</v>
      </c>
      <c r="F41" s="5" t="s">
        <v>77</v>
      </c>
      <c r="G41" s="5" t="s">
        <v>15</v>
      </c>
      <c r="H41" s="8">
        <v>62001</v>
      </c>
      <c r="I41" s="6" t="s">
        <v>33</v>
      </c>
    </row>
    <row r="42" spans="1:9" ht="15">
      <c r="A42" s="8">
        <v>4029</v>
      </c>
      <c r="B42" s="5" t="s">
        <v>106</v>
      </c>
      <c r="C42" s="5" t="s">
        <v>107</v>
      </c>
      <c r="D42" s="5" t="s">
        <v>31</v>
      </c>
      <c r="E42" s="5" t="s">
        <v>31</v>
      </c>
      <c r="F42" s="5" t="s">
        <v>77</v>
      </c>
      <c r="G42" s="5" t="s">
        <v>15</v>
      </c>
      <c r="H42" s="8">
        <v>62001</v>
      </c>
      <c r="I42" s="6" t="s">
        <v>33</v>
      </c>
    </row>
    <row r="43" spans="1:9" ht="15">
      <c r="A43" s="8">
        <v>4030</v>
      </c>
      <c r="B43" s="5" t="s">
        <v>108</v>
      </c>
      <c r="C43" s="5" t="s">
        <v>109</v>
      </c>
      <c r="D43" s="5" t="s">
        <v>31</v>
      </c>
      <c r="E43" s="5" t="s">
        <v>31</v>
      </c>
      <c r="F43" s="5" t="s">
        <v>77</v>
      </c>
      <c r="G43" s="5" t="s">
        <v>15</v>
      </c>
      <c r="H43" s="8">
        <v>62001</v>
      </c>
      <c r="I43" s="6" t="s">
        <v>33</v>
      </c>
    </row>
    <row r="44" spans="1:9" ht="15">
      <c r="A44" s="8">
        <v>4031</v>
      </c>
      <c r="B44" s="5" t="s">
        <v>110</v>
      </c>
      <c r="C44" s="5" t="s">
        <v>111</v>
      </c>
      <c r="D44" s="5" t="s">
        <v>31</v>
      </c>
      <c r="E44" s="5" t="s">
        <v>31</v>
      </c>
      <c r="F44" s="5" t="s">
        <v>77</v>
      </c>
      <c r="G44" s="5" t="s">
        <v>15</v>
      </c>
      <c r="H44" s="8">
        <v>62001</v>
      </c>
      <c r="I44" s="6" t="s">
        <v>33</v>
      </c>
    </row>
    <row r="45" spans="1:9" ht="15">
      <c r="A45" s="8">
        <v>4032</v>
      </c>
      <c r="B45" s="5" t="s">
        <v>112</v>
      </c>
      <c r="C45" s="5" t="s">
        <v>113</v>
      </c>
      <c r="D45" s="5" t="s">
        <v>31</v>
      </c>
      <c r="E45" s="5" t="s">
        <v>31</v>
      </c>
      <c r="F45" s="5" t="s">
        <v>77</v>
      </c>
      <c r="G45" s="5" t="s">
        <v>15</v>
      </c>
      <c r="H45" s="8">
        <v>62001</v>
      </c>
      <c r="I45" s="6" t="s">
        <v>33</v>
      </c>
    </row>
    <row r="46" spans="1:9" ht="15">
      <c r="A46" s="8">
        <v>4033</v>
      </c>
      <c r="B46" s="5" t="s">
        <v>114</v>
      </c>
      <c r="C46" s="5" t="s">
        <v>115</v>
      </c>
      <c r="D46" s="5" t="s">
        <v>31</v>
      </c>
      <c r="E46" s="5" t="s">
        <v>31</v>
      </c>
      <c r="F46" s="5" t="s">
        <v>77</v>
      </c>
      <c r="G46" s="5" t="s">
        <v>15</v>
      </c>
      <c r="H46" s="8">
        <v>62001</v>
      </c>
      <c r="I46" s="6" t="s">
        <v>33</v>
      </c>
    </row>
    <row r="47" spans="1:9" ht="15">
      <c r="A47" s="8">
        <v>4034</v>
      </c>
      <c r="B47" s="5" t="s">
        <v>116</v>
      </c>
      <c r="C47" s="5" t="s">
        <v>117</v>
      </c>
      <c r="D47" s="5" t="s">
        <v>31</v>
      </c>
      <c r="E47" s="5" t="s">
        <v>31</v>
      </c>
      <c r="F47" s="5" t="s">
        <v>118</v>
      </c>
      <c r="G47" s="5" t="s">
        <v>15</v>
      </c>
      <c r="H47" s="8">
        <v>62001</v>
      </c>
      <c r="I47" s="6" t="s">
        <v>119</v>
      </c>
    </row>
    <row r="48" spans="1:9" ht="15">
      <c r="A48" s="8">
        <v>4034</v>
      </c>
      <c r="B48" s="5" t="s">
        <v>116</v>
      </c>
      <c r="C48" s="5" t="s">
        <v>117</v>
      </c>
      <c r="D48" s="5" t="s">
        <v>31</v>
      </c>
      <c r="E48" s="5" t="s">
        <v>34</v>
      </c>
      <c r="F48" s="5" t="s">
        <v>120</v>
      </c>
      <c r="G48" s="5" t="s">
        <v>15</v>
      </c>
      <c r="H48" s="8">
        <v>62002</v>
      </c>
      <c r="I48" s="6" t="s">
        <v>119</v>
      </c>
    </row>
    <row r="49" spans="1:9" ht="15">
      <c r="A49" s="8">
        <v>4035</v>
      </c>
      <c r="B49" s="5" t="s">
        <v>121</v>
      </c>
      <c r="C49" s="5" t="s">
        <v>122</v>
      </c>
      <c r="D49" s="5" t="s">
        <v>31</v>
      </c>
      <c r="E49" s="5" t="s">
        <v>31</v>
      </c>
      <c r="F49" s="5" t="s">
        <v>118</v>
      </c>
      <c r="G49" s="5" t="s">
        <v>15</v>
      </c>
      <c r="H49" s="8">
        <v>62001</v>
      </c>
      <c r="I49" s="6" t="s">
        <v>119</v>
      </c>
    </row>
    <row r="50" spans="1:9" ht="15">
      <c r="A50" s="8">
        <v>4035</v>
      </c>
      <c r="B50" s="5" t="s">
        <v>121</v>
      </c>
      <c r="C50" s="5" t="s">
        <v>122</v>
      </c>
      <c r="D50" s="5" t="s">
        <v>31</v>
      </c>
      <c r="E50" s="5" t="s">
        <v>34</v>
      </c>
      <c r="F50" s="5" t="s">
        <v>120</v>
      </c>
      <c r="G50" s="5" t="s">
        <v>15</v>
      </c>
      <c r="H50" s="8">
        <v>62002</v>
      </c>
      <c r="I50" s="6" t="s">
        <v>119</v>
      </c>
    </row>
    <row r="51" spans="1:9" ht="15">
      <c r="A51" s="8">
        <v>4037</v>
      </c>
      <c r="B51" s="5" t="s">
        <v>123</v>
      </c>
      <c r="C51" s="5" t="s">
        <v>124</v>
      </c>
      <c r="D51" s="5" t="s">
        <v>31</v>
      </c>
      <c r="E51" s="5" t="s">
        <v>31</v>
      </c>
      <c r="F51" s="5" t="s">
        <v>125</v>
      </c>
      <c r="G51" s="5" t="s">
        <v>15</v>
      </c>
      <c r="H51" s="8">
        <v>62008</v>
      </c>
      <c r="I51" s="6" t="s">
        <v>33</v>
      </c>
    </row>
    <row r="52" spans="1:9" ht="15">
      <c r="A52" s="8">
        <v>4037</v>
      </c>
      <c r="B52" s="5" t="s">
        <v>123</v>
      </c>
      <c r="C52" s="5" t="s">
        <v>124</v>
      </c>
      <c r="D52" s="5" t="s">
        <v>31</v>
      </c>
      <c r="E52" s="5" t="s">
        <v>34</v>
      </c>
      <c r="F52" s="5" t="s">
        <v>126</v>
      </c>
      <c r="G52" s="5" t="s">
        <v>15</v>
      </c>
      <c r="H52" s="8">
        <v>62009</v>
      </c>
      <c r="I52" s="6" t="s">
        <v>33</v>
      </c>
    </row>
    <row r="53" spans="1:9" ht="15">
      <c r="A53" s="8">
        <v>4038</v>
      </c>
      <c r="B53" s="5" t="s">
        <v>127</v>
      </c>
      <c r="C53" s="5" t="s">
        <v>128</v>
      </c>
      <c r="D53" s="5" t="s">
        <v>31</v>
      </c>
      <c r="E53" s="5" t="s">
        <v>31</v>
      </c>
      <c r="F53" s="5" t="s">
        <v>129</v>
      </c>
      <c r="G53" s="5" t="s">
        <v>15</v>
      </c>
      <c r="H53" s="8">
        <v>62008</v>
      </c>
      <c r="I53" s="6" t="s">
        <v>33</v>
      </c>
    </row>
    <row r="54" spans="1:9" ht="15">
      <c r="A54" s="8">
        <v>4038</v>
      </c>
      <c r="B54" s="5" t="s">
        <v>127</v>
      </c>
      <c r="C54" s="5" t="s">
        <v>128</v>
      </c>
      <c r="D54" s="5" t="s">
        <v>31</v>
      </c>
      <c r="E54" s="5" t="s">
        <v>34</v>
      </c>
      <c r="F54" s="5" t="s">
        <v>130</v>
      </c>
      <c r="G54" s="5" t="s">
        <v>15</v>
      </c>
      <c r="H54" s="8">
        <v>62009</v>
      </c>
      <c r="I54" s="6" t="s">
        <v>33</v>
      </c>
    </row>
    <row r="55" spans="1:9" ht="15">
      <c r="A55" s="8">
        <v>4039</v>
      </c>
      <c r="B55" s="5" t="s">
        <v>131</v>
      </c>
      <c r="C55" s="5" t="s">
        <v>132</v>
      </c>
      <c r="D55" s="5" t="s">
        <v>31</v>
      </c>
      <c r="E55" s="5" t="s">
        <v>31</v>
      </c>
      <c r="F55" s="5" t="s">
        <v>133</v>
      </c>
      <c r="G55" s="5" t="s">
        <v>15</v>
      </c>
      <c r="H55" s="8">
        <v>62008</v>
      </c>
      <c r="I55" s="6" t="s">
        <v>33</v>
      </c>
    </row>
    <row r="56" spans="1:9" ht="15">
      <c r="A56" s="8">
        <v>4040</v>
      </c>
      <c r="B56" s="5" t="s">
        <v>134</v>
      </c>
      <c r="C56" s="5" t="s">
        <v>135</v>
      </c>
      <c r="D56" s="5" t="s">
        <v>31</v>
      </c>
      <c r="E56" s="5" t="s">
        <v>31</v>
      </c>
      <c r="F56" s="5" t="s">
        <v>77</v>
      </c>
      <c r="G56" s="5" t="s">
        <v>15</v>
      </c>
      <c r="H56" s="8">
        <v>62001</v>
      </c>
      <c r="I56" s="6" t="s">
        <v>33</v>
      </c>
    </row>
    <row r="57" spans="1:9" ht="15">
      <c r="A57" s="8">
        <v>4040</v>
      </c>
      <c r="B57" s="5" t="s">
        <v>134</v>
      </c>
      <c r="C57" s="5" t="s">
        <v>135</v>
      </c>
      <c r="D57" s="5" t="s">
        <v>31</v>
      </c>
      <c r="E57" s="5" t="s">
        <v>34</v>
      </c>
      <c r="F57" s="5" t="s">
        <v>136</v>
      </c>
      <c r="G57" s="5" t="s">
        <v>15</v>
      </c>
      <c r="H57" s="8">
        <v>62002</v>
      </c>
      <c r="I57" s="6" t="s">
        <v>33</v>
      </c>
    </row>
    <row r="58" spans="1:9" ht="15">
      <c r="A58" s="8">
        <v>4041</v>
      </c>
      <c r="B58" s="5" t="s">
        <v>137</v>
      </c>
      <c r="C58" s="5" t="s">
        <v>138</v>
      </c>
      <c r="D58" s="5" t="s">
        <v>31</v>
      </c>
      <c r="E58" s="5" t="s">
        <v>31</v>
      </c>
      <c r="F58" s="5" t="s">
        <v>77</v>
      </c>
      <c r="G58" s="5" t="s">
        <v>15</v>
      </c>
      <c r="H58" s="8">
        <v>62001</v>
      </c>
      <c r="I58" s="6" t="s">
        <v>33</v>
      </c>
    </row>
    <row r="59" spans="1:9" ht="15">
      <c r="A59" s="8">
        <v>4041</v>
      </c>
      <c r="B59" s="5" t="s">
        <v>137</v>
      </c>
      <c r="C59" s="5" t="s">
        <v>138</v>
      </c>
      <c r="D59" s="5" t="s">
        <v>31</v>
      </c>
      <c r="E59" s="5" t="s">
        <v>34</v>
      </c>
      <c r="F59" s="5" t="s">
        <v>136</v>
      </c>
      <c r="G59" s="5" t="s">
        <v>15</v>
      </c>
      <c r="H59" s="8">
        <v>62002</v>
      </c>
      <c r="I59" s="6" t="s">
        <v>33</v>
      </c>
    </row>
    <row r="60" spans="1:9" ht="15">
      <c r="A60" s="8">
        <v>4042</v>
      </c>
      <c r="B60" s="5" t="s">
        <v>139</v>
      </c>
      <c r="C60" s="5" t="s">
        <v>140</v>
      </c>
      <c r="D60" s="5" t="s">
        <v>31</v>
      </c>
      <c r="E60" s="5" t="s">
        <v>31</v>
      </c>
      <c r="F60" s="5" t="s">
        <v>77</v>
      </c>
      <c r="G60" s="5" t="s">
        <v>15</v>
      </c>
      <c r="H60" s="8">
        <v>62001</v>
      </c>
      <c r="I60" s="6" t="s">
        <v>33</v>
      </c>
    </row>
    <row r="61" spans="1:9" ht="15">
      <c r="A61" s="8">
        <v>4042</v>
      </c>
      <c r="B61" s="5" t="s">
        <v>139</v>
      </c>
      <c r="C61" s="5" t="s">
        <v>140</v>
      </c>
      <c r="D61" s="5" t="s">
        <v>31</v>
      </c>
      <c r="E61" s="5" t="s">
        <v>34</v>
      </c>
      <c r="F61" s="5" t="s">
        <v>136</v>
      </c>
      <c r="G61" s="5" t="s">
        <v>15</v>
      </c>
      <c r="H61" s="8">
        <v>62002</v>
      </c>
      <c r="I61" s="6" t="s">
        <v>33</v>
      </c>
    </row>
    <row r="62" spans="1:9" ht="15">
      <c r="A62" s="8">
        <v>4043</v>
      </c>
      <c r="B62" s="5" t="s">
        <v>141</v>
      </c>
      <c r="C62" s="5" t="s">
        <v>142</v>
      </c>
      <c r="D62" s="5" t="s">
        <v>31</v>
      </c>
      <c r="E62" s="5" t="s">
        <v>31</v>
      </c>
      <c r="F62" s="5" t="s">
        <v>77</v>
      </c>
      <c r="G62" s="5" t="s">
        <v>15</v>
      </c>
      <c r="H62" s="8">
        <v>62001</v>
      </c>
      <c r="I62" s="6" t="s">
        <v>33</v>
      </c>
    </row>
    <row r="63" spans="1:9" ht="15">
      <c r="A63" s="8">
        <v>4043</v>
      </c>
      <c r="B63" s="5" t="s">
        <v>141</v>
      </c>
      <c r="C63" s="5" t="s">
        <v>142</v>
      </c>
      <c r="D63" s="5" t="s">
        <v>31</v>
      </c>
      <c r="E63" s="5" t="s">
        <v>34</v>
      </c>
      <c r="F63" s="5" t="s">
        <v>136</v>
      </c>
      <c r="G63" s="5" t="s">
        <v>15</v>
      </c>
      <c r="H63" s="8">
        <v>62002</v>
      </c>
      <c r="I63" s="6" t="s">
        <v>33</v>
      </c>
    </row>
    <row r="64" spans="1:9" ht="15">
      <c r="A64" s="8">
        <v>4044</v>
      </c>
      <c r="B64" s="5" t="s">
        <v>143</v>
      </c>
      <c r="C64" s="5" t="s">
        <v>144</v>
      </c>
      <c r="D64" s="5" t="s">
        <v>31</v>
      </c>
      <c r="E64" s="5" t="s">
        <v>31</v>
      </c>
      <c r="F64" s="5" t="s">
        <v>145</v>
      </c>
      <c r="G64" s="5" t="s">
        <v>15</v>
      </c>
      <c r="H64" s="8">
        <v>61109</v>
      </c>
      <c r="I64" s="6" t="s">
        <v>33</v>
      </c>
    </row>
    <row r="65" spans="1:9" ht="15">
      <c r="A65" s="8">
        <v>4044</v>
      </c>
      <c r="B65" s="5" t="s">
        <v>143</v>
      </c>
      <c r="C65" s="5" t="s">
        <v>144</v>
      </c>
      <c r="D65" s="5" t="s">
        <v>31</v>
      </c>
      <c r="E65" s="5" t="s">
        <v>34</v>
      </c>
      <c r="F65" s="5" t="s">
        <v>145</v>
      </c>
      <c r="G65" s="5" t="s">
        <v>15</v>
      </c>
      <c r="H65" s="8">
        <v>61109</v>
      </c>
      <c r="I65" s="6" t="s">
        <v>33</v>
      </c>
    </row>
    <row r="66" spans="1:9" ht="15">
      <c r="A66" s="8">
        <v>4045</v>
      </c>
      <c r="B66" s="5" t="s">
        <v>146</v>
      </c>
      <c r="C66" s="5" t="s">
        <v>147</v>
      </c>
      <c r="D66" s="5" t="s">
        <v>31</v>
      </c>
      <c r="E66" s="5" t="s">
        <v>31</v>
      </c>
      <c r="F66" s="5" t="s">
        <v>148</v>
      </c>
      <c r="G66" s="5" t="s">
        <v>15</v>
      </c>
      <c r="H66" s="8">
        <v>61109</v>
      </c>
      <c r="I66" s="6" t="s">
        <v>33</v>
      </c>
    </row>
    <row r="67" spans="1:9" ht="15">
      <c r="A67" s="8">
        <v>4045</v>
      </c>
      <c r="B67" s="5" t="s">
        <v>146</v>
      </c>
      <c r="C67" s="5" t="s">
        <v>147</v>
      </c>
      <c r="D67" s="5" t="s">
        <v>31</v>
      </c>
      <c r="E67" s="5" t="s">
        <v>34</v>
      </c>
      <c r="F67" s="5" t="s">
        <v>148</v>
      </c>
      <c r="G67" s="5" t="s">
        <v>15</v>
      </c>
      <c r="H67" s="8">
        <v>61109</v>
      </c>
      <c r="I67" s="6" t="s">
        <v>33</v>
      </c>
    </row>
    <row r="68" spans="1:9" ht="15">
      <c r="A68" s="8">
        <v>4046</v>
      </c>
      <c r="B68" s="5" t="s">
        <v>149</v>
      </c>
      <c r="C68" s="5" t="s">
        <v>150</v>
      </c>
      <c r="D68" s="5" t="s">
        <v>31</v>
      </c>
      <c r="E68" s="5" t="s">
        <v>31</v>
      </c>
      <c r="F68" s="5" t="s">
        <v>151</v>
      </c>
      <c r="G68" s="5" t="s">
        <v>15</v>
      </c>
      <c r="H68" s="8">
        <v>61103</v>
      </c>
      <c r="I68" s="6" t="s">
        <v>33</v>
      </c>
    </row>
    <row r="69" spans="1:9" ht="15">
      <c r="A69" s="8">
        <v>4047</v>
      </c>
      <c r="B69" s="5" t="s">
        <v>152</v>
      </c>
      <c r="C69" s="5" t="s">
        <v>153</v>
      </c>
      <c r="D69" s="5" t="s">
        <v>31</v>
      </c>
      <c r="E69" s="5" t="s">
        <v>31</v>
      </c>
      <c r="F69" s="5" t="s">
        <v>154</v>
      </c>
      <c r="G69" s="5" t="s">
        <v>15</v>
      </c>
      <c r="H69" s="8">
        <v>61109</v>
      </c>
      <c r="I69" s="6" t="s">
        <v>33</v>
      </c>
    </row>
    <row r="70" spans="1:9" ht="15">
      <c r="A70" s="8">
        <v>4048</v>
      </c>
      <c r="B70" s="5" t="s">
        <v>155</v>
      </c>
      <c r="C70" s="5" t="s">
        <v>156</v>
      </c>
      <c r="D70" s="5" t="s">
        <v>31</v>
      </c>
      <c r="E70" s="5" t="s">
        <v>31</v>
      </c>
      <c r="F70" s="5" t="s">
        <v>157</v>
      </c>
      <c r="G70" s="5" t="s">
        <v>15</v>
      </c>
      <c r="H70" s="8">
        <v>61109</v>
      </c>
      <c r="I70" s="6" t="s">
        <v>33</v>
      </c>
    </row>
    <row r="71" spans="1:9" ht="15">
      <c r="A71" s="8">
        <v>4049</v>
      </c>
      <c r="B71" s="5" t="s">
        <v>158</v>
      </c>
      <c r="C71" s="5" t="s">
        <v>159</v>
      </c>
      <c r="D71" s="5" t="s">
        <v>31</v>
      </c>
      <c r="E71" s="5" t="s">
        <v>31</v>
      </c>
      <c r="F71" s="5" t="s">
        <v>160</v>
      </c>
      <c r="G71" s="5" t="s">
        <v>15</v>
      </c>
      <c r="H71" s="8">
        <v>62022</v>
      </c>
      <c r="I71" s="6" t="s">
        <v>33</v>
      </c>
    </row>
    <row r="72" spans="1:9" ht="15">
      <c r="A72" s="8">
        <v>4051</v>
      </c>
      <c r="B72" s="5" t="s">
        <v>161</v>
      </c>
      <c r="C72" s="5" t="s">
        <v>162</v>
      </c>
      <c r="D72" s="5" t="s">
        <v>31</v>
      </c>
      <c r="E72" s="5" t="s">
        <v>31</v>
      </c>
      <c r="F72" s="5" t="s">
        <v>160</v>
      </c>
      <c r="G72" s="5" t="s">
        <v>15</v>
      </c>
      <c r="H72" s="8">
        <v>62022</v>
      </c>
      <c r="I72" s="6" t="s">
        <v>33</v>
      </c>
    </row>
    <row r="73" spans="1:9" ht="15">
      <c r="A73" s="8">
        <v>4052</v>
      </c>
      <c r="B73" s="5" t="s">
        <v>163</v>
      </c>
      <c r="C73" s="5" t="s">
        <v>164</v>
      </c>
      <c r="D73" s="5" t="s">
        <v>31</v>
      </c>
      <c r="E73" s="5" t="s">
        <v>31</v>
      </c>
      <c r="F73" s="5" t="s">
        <v>160</v>
      </c>
      <c r="G73" s="5" t="s">
        <v>15</v>
      </c>
      <c r="H73" s="8">
        <v>62022</v>
      </c>
      <c r="I73" s="6" t="s">
        <v>33</v>
      </c>
    </row>
    <row r="74" spans="1:9" ht="15">
      <c r="A74" s="8">
        <v>4053</v>
      </c>
      <c r="B74" s="5" t="s">
        <v>165</v>
      </c>
      <c r="C74" s="5" t="s">
        <v>166</v>
      </c>
      <c r="D74" s="5" t="s">
        <v>31</v>
      </c>
      <c r="E74" s="5" t="s">
        <v>31</v>
      </c>
      <c r="F74" s="5" t="s">
        <v>160</v>
      </c>
      <c r="G74" s="5" t="s">
        <v>15</v>
      </c>
      <c r="H74" s="8">
        <v>62022</v>
      </c>
      <c r="I74" s="6" t="s">
        <v>33</v>
      </c>
    </row>
    <row r="75" spans="1:9" ht="15">
      <c r="A75" s="8">
        <v>4053</v>
      </c>
      <c r="B75" s="5" t="s">
        <v>165</v>
      </c>
      <c r="C75" s="5" t="s">
        <v>166</v>
      </c>
      <c r="D75" s="5" t="s">
        <v>31</v>
      </c>
      <c r="E75" s="5" t="s">
        <v>34</v>
      </c>
      <c r="F75" s="5" t="s">
        <v>160</v>
      </c>
      <c r="G75" s="5" t="s">
        <v>15</v>
      </c>
      <c r="H75" s="8">
        <v>62022</v>
      </c>
      <c r="I75" s="6" t="s">
        <v>33</v>
      </c>
    </row>
    <row r="76" spans="1:9" ht="15">
      <c r="A76" s="8">
        <v>4054</v>
      </c>
      <c r="B76" s="5" t="s">
        <v>167</v>
      </c>
      <c r="C76" s="5" t="s">
        <v>168</v>
      </c>
      <c r="D76" s="5" t="s">
        <v>31</v>
      </c>
      <c r="E76" s="5" t="s">
        <v>31</v>
      </c>
      <c r="F76" s="5" t="s">
        <v>160</v>
      </c>
      <c r="G76" s="5" t="s">
        <v>15</v>
      </c>
      <c r="H76" s="8">
        <v>62022</v>
      </c>
      <c r="I76" s="6" t="s">
        <v>33</v>
      </c>
    </row>
    <row r="77" spans="1:9" ht="15">
      <c r="A77" s="8">
        <v>4054</v>
      </c>
      <c r="B77" s="5" t="s">
        <v>167</v>
      </c>
      <c r="C77" s="5" t="s">
        <v>168</v>
      </c>
      <c r="D77" s="5" t="s">
        <v>31</v>
      </c>
      <c r="E77" s="5" t="s">
        <v>34</v>
      </c>
      <c r="F77" s="5" t="s">
        <v>160</v>
      </c>
      <c r="G77" s="5" t="s">
        <v>15</v>
      </c>
      <c r="H77" s="8">
        <v>62022</v>
      </c>
      <c r="I77" s="6" t="s">
        <v>33</v>
      </c>
    </row>
    <row r="78" spans="1:9" ht="15">
      <c r="A78" s="8">
        <v>4058</v>
      </c>
      <c r="B78" s="5" t="s">
        <v>169</v>
      </c>
      <c r="C78" s="5" t="s">
        <v>170</v>
      </c>
      <c r="D78" s="5" t="s">
        <v>31</v>
      </c>
      <c r="E78" s="5" t="s">
        <v>31</v>
      </c>
      <c r="F78" s="5" t="s">
        <v>32</v>
      </c>
      <c r="G78" s="5" t="s">
        <v>15</v>
      </c>
      <c r="H78" s="8">
        <v>62001</v>
      </c>
      <c r="I78" s="6" t="s">
        <v>33</v>
      </c>
    </row>
    <row r="79" spans="1:9" ht="15">
      <c r="A79" s="8">
        <v>4059</v>
      </c>
      <c r="B79" s="5" t="s">
        <v>171</v>
      </c>
      <c r="C79" s="5" t="s">
        <v>172</v>
      </c>
      <c r="D79" s="5" t="s">
        <v>31</v>
      </c>
      <c r="E79" s="5" t="s">
        <v>31</v>
      </c>
      <c r="F79" s="5" t="s">
        <v>32</v>
      </c>
      <c r="G79" s="5" t="s">
        <v>15</v>
      </c>
      <c r="H79" s="8">
        <v>62001</v>
      </c>
      <c r="I79" s="6" t="s">
        <v>33</v>
      </c>
    </row>
    <row r="80" spans="1:9" ht="15">
      <c r="A80" s="8">
        <v>4060</v>
      </c>
      <c r="B80" s="5" t="s">
        <v>173</v>
      </c>
      <c r="C80" s="5" t="s">
        <v>174</v>
      </c>
      <c r="D80" s="5" t="s">
        <v>31</v>
      </c>
      <c r="E80" s="5" t="s">
        <v>31</v>
      </c>
      <c r="F80" s="5" t="s">
        <v>32</v>
      </c>
      <c r="G80" s="5" t="s">
        <v>15</v>
      </c>
      <c r="H80" s="8">
        <v>62001</v>
      </c>
      <c r="I80" s="6" t="s">
        <v>33</v>
      </c>
    </row>
    <row r="81" spans="1:9" ht="15">
      <c r="A81" s="8">
        <v>4061</v>
      </c>
      <c r="B81" s="5" t="s">
        <v>175</v>
      </c>
      <c r="C81" s="5" t="s">
        <v>176</v>
      </c>
      <c r="D81" s="5" t="s">
        <v>31</v>
      </c>
      <c r="E81" s="5" t="s">
        <v>31</v>
      </c>
      <c r="F81" s="5" t="s">
        <v>64</v>
      </c>
      <c r="G81" s="5" t="s">
        <v>15</v>
      </c>
      <c r="H81" s="8">
        <v>62008</v>
      </c>
      <c r="I81" s="6" t="s">
        <v>33</v>
      </c>
    </row>
    <row r="82" spans="1:9" ht="15">
      <c r="A82" s="8">
        <v>4061</v>
      </c>
      <c r="B82" s="5" t="s">
        <v>175</v>
      </c>
      <c r="C82" s="5" t="s">
        <v>176</v>
      </c>
      <c r="D82" s="5" t="s">
        <v>31</v>
      </c>
      <c r="E82" s="5" t="s">
        <v>34</v>
      </c>
      <c r="F82" s="5" t="s">
        <v>65</v>
      </c>
      <c r="G82" s="5" t="s">
        <v>15</v>
      </c>
      <c r="H82" s="8">
        <v>62009</v>
      </c>
      <c r="I82" s="6" t="s">
        <v>33</v>
      </c>
    </row>
    <row r="83" spans="1:9" ht="15">
      <c r="A83" s="8">
        <v>4062</v>
      </c>
      <c r="B83" s="5" t="s">
        <v>177</v>
      </c>
      <c r="C83" s="5" t="s">
        <v>178</v>
      </c>
      <c r="D83" s="5" t="s">
        <v>31</v>
      </c>
      <c r="E83" s="5" t="s">
        <v>31</v>
      </c>
      <c r="F83" s="5" t="s">
        <v>179</v>
      </c>
      <c r="G83" s="5" t="s">
        <v>15</v>
      </c>
      <c r="H83" s="8">
        <v>61109</v>
      </c>
      <c r="I83" s="6" t="s">
        <v>33</v>
      </c>
    </row>
    <row r="84" spans="1:9" ht="15">
      <c r="A84" s="8">
        <v>4063</v>
      </c>
      <c r="B84" s="5" t="s">
        <v>180</v>
      </c>
      <c r="C84" s="5" t="s">
        <v>181</v>
      </c>
      <c r="D84" s="5" t="s">
        <v>31</v>
      </c>
      <c r="E84" s="5" t="s">
        <v>31</v>
      </c>
      <c r="F84" s="5" t="s">
        <v>77</v>
      </c>
      <c r="G84" s="5" t="s">
        <v>15</v>
      </c>
      <c r="H84" s="8">
        <v>62001</v>
      </c>
      <c r="I84" s="6" t="s">
        <v>33</v>
      </c>
    </row>
    <row r="85" spans="1:9" ht="15">
      <c r="A85" s="8">
        <v>4064</v>
      </c>
      <c r="B85" s="5" t="s">
        <v>182</v>
      </c>
      <c r="C85" s="5" t="s">
        <v>183</v>
      </c>
      <c r="D85" s="5" t="s">
        <v>31</v>
      </c>
      <c r="E85" s="5" t="s">
        <v>31</v>
      </c>
      <c r="F85" s="5" t="s">
        <v>77</v>
      </c>
      <c r="G85" s="5" t="s">
        <v>15</v>
      </c>
      <c r="H85" s="8">
        <v>62001</v>
      </c>
      <c r="I85" s="6" t="s">
        <v>33</v>
      </c>
    </row>
    <row r="86" spans="1:9" ht="15">
      <c r="A86" s="8">
        <v>4065</v>
      </c>
      <c r="B86" s="5" t="s">
        <v>184</v>
      </c>
      <c r="C86" s="5" t="s">
        <v>185</v>
      </c>
      <c r="D86" s="5" t="s">
        <v>31</v>
      </c>
      <c r="E86" s="5" t="s">
        <v>31</v>
      </c>
      <c r="F86" s="5" t="s">
        <v>77</v>
      </c>
      <c r="G86" s="5" t="s">
        <v>15</v>
      </c>
      <c r="H86" s="8">
        <v>62001</v>
      </c>
      <c r="I86" s="6" t="s">
        <v>33</v>
      </c>
    </row>
    <row r="87" spans="1:9" ht="15">
      <c r="A87" s="8">
        <v>4065</v>
      </c>
      <c r="B87" s="5" t="s">
        <v>184</v>
      </c>
      <c r="C87" s="5" t="s">
        <v>185</v>
      </c>
      <c r="D87" s="5" t="s">
        <v>31</v>
      </c>
      <c r="E87" s="5" t="s">
        <v>34</v>
      </c>
      <c r="F87" s="5" t="s">
        <v>136</v>
      </c>
      <c r="G87" s="5" t="s">
        <v>15</v>
      </c>
      <c r="H87" s="8">
        <v>62002</v>
      </c>
      <c r="I87" s="6" t="s">
        <v>33</v>
      </c>
    </row>
    <row r="88" spans="1:9" ht="15">
      <c r="A88" s="8">
        <v>4066</v>
      </c>
      <c r="B88" s="5" t="s">
        <v>186</v>
      </c>
      <c r="C88" s="5" t="s">
        <v>187</v>
      </c>
      <c r="D88" s="5" t="s">
        <v>31</v>
      </c>
      <c r="E88" s="5" t="s">
        <v>31</v>
      </c>
      <c r="F88" s="5" t="s">
        <v>77</v>
      </c>
      <c r="G88" s="5" t="s">
        <v>15</v>
      </c>
      <c r="H88" s="8">
        <v>62001</v>
      </c>
      <c r="I88" s="6" t="s">
        <v>33</v>
      </c>
    </row>
    <row r="89" spans="1:9" ht="15">
      <c r="A89" s="8">
        <v>4066</v>
      </c>
      <c r="B89" s="5" t="s">
        <v>186</v>
      </c>
      <c r="C89" s="5" t="s">
        <v>187</v>
      </c>
      <c r="D89" s="5" t="s">
        <v>31</v>
      </c>
      <c r="E89" s="5" t="s">
        <v>34</v>
      </c>
      <c r="F89" s="5" t="s">
        <v>136</v>
      </c>
      <c r="G89" s="5" t="s">
        <v>15</v>
      </c>
      <c r="H89" s="8">
        <v>62002</v>
      </c>
      <c r="I89" s="6" t="s">
        <v>33</v>
      </c>
    </row>
    <row r="90" spans="1:9" ht="15">
      <c r="A90" s="8">
        <v>4067</v>
      </c>
      <c r="B90" s="5" t="s">
        <v>188</v>
      </c>
      <c r="C90" s="5" t="s">
        <v>189</v>
      </c>
      <c r="D90" s="5" t="s">
        <v>31</v>
      </c>
      <c r="E90" s="5" t="s">
        <v>31</v>
      </c>
      <c r="F90" s="5" t="s">
        <v>190</v>
      </c>
      <c r="G90" s="5" t="s">
        <v>15</v>
      </c>
      <c r="H90" s="8">
        <v>62001</v>
      </c>
      <c r="I90" s="6" t="s">
        <v>33</v>
      </c>
    </row>
    <row r="91" spans="1:9" ht="15">
      <c r="A91" s="8">
        <v>4068</v>
      </c>
      <c r="B91" s="5" t="s">
        <v>191</v>
      </c>
      <c r="C91" s="5" t="s">
        <v>192</v>
      </c>
      <c r="D91" s="5" t="s">
        <v>31</v>
      </c>
      <c r="E91" s="5" t="s">
        <v>31</v>
      </c>
      <c r="F91" s="5" t="s">
        <v>190</v>
      </c>
      <c r="G91" s="5" t="s">
        <v>15</v>
      </c>
      <c r="H91" s="8">
        <v>62001</v>
      </c>
      <c r="I91" s="6" t="s">
        <v>33</v>
      </c>
    </row>
    <row r="92" spans="1:9" ht="15">
      <c r="A92" s="8">
        <v>4069</v>
      </c>
      <c r="B92" s="5" t="s">
        <v>193</v>
      </c>
      <c r="C92" s="5" t="s">
        <v>194</v>
      </c>
      <c r="D92" s="5" t="s">
        <v>31</v>
      </c>
      <c r="E92" s="5" t="s">
        <v>31</v>
      </c>
      <c r="F92" s="5" t="s">
        <v>77</v>
      </c>
      <c r="G92" s="5" t="s">
        <v>15</v>
      </c>
      <c r="H92" s="8">
        <v>62001</v>
      </c>
      <c r="I92" s="6" t="s">
        <v>33</v>
      </c>
    </row>
    <row r="93" spans="1:9" ht="15">
      <c r="A93" s="8">
        <v>4070</v>
      </c>
      <c r="B93" s="5" t="s">
        <v>195</v>
      </c>
      <c r="C93" s="5" t="s">
        <v>196</v>
      </c>
      <c r="D93" s="5" t="s">
        <v>31</v>
      </c>
      <c r="E93" s="5" t="s">
        <v>31</v>
      </c>
      <c r="F93" s="5" t="s">
        <v>77</v>
      </c>
      <c r="G93" s="5" t="s">
        <v>15</v>
      </c>
      <c r="H93" s="8">
        <v>62001</v>
      </c>
      <c r="I93" s="6" t="s">
        <v>33</v>
      </c>
    </row>
    <row r="94" spans="1:9" ht="15">
      <c r="A94" s="8">
        <v>4071</v>
      </c>
      <c r="B94" s="5" t="s">
        <v>197</v>
      </c>
      <c r="C94" s="5" t="s">
        <v>198</v>
      </c>
      <c r="D94" s="5" t="s">
        <v>31</v>
      </c>
      <c r="E94" s="5" t="s">
        <v>31</v>
      </c>
      <c r="F94" s="5" t="s">
        <v>199</v>
      </c>
      <c r="G94" s="5" t="s">
        <v>15</v>
      </c>
      <c r="H94" s="8">
        <v>62001</v>
      </c>
      <c r="I94" s="6" t="s">
        <v>33</v>
      </c>
    </row>
    <row r="95" spans="1:9" ht="15">
      <c r="A95" s="8">
        <v>4071</v>
      </c>
      <c r="B95" s="5" t="s">
        <v>197</v>
      </c>
      <c r="C95" s="5" t="s">
        <v>198</v>
      </c>
      <c r="D95" s="5" t="s">
        <v>31</v>
      </c>
      <c r="E95" s="5" t="s">
        <v>34</v>
      </c>
      <c r="F95" s="5" t="s">
        <v>200</v>
      </c>
      <c r="G95" s="5" t="s">
        <v>15</v>
      </c>
      <c r="H95" s="8">
        <v>62002</v>
      </c>
      <c r="I95" s="6" t="s">
        <v>33</v>
      </c>
    </row>
    <row r="96" spans="1:9" ht="15">
      <c r="A96" s="8">
        <v>4072</v>
      </c>
      <c r="B96" s="5" t="s">
        <v>201</v>
      </c>
      <c r="C96" s="5" t="s">
        <v>202</v>
      </c>
      <c r="D96" s="5" t="s">
        <v>31</v>
      </c>
      <c r="E96" s="5" t="s">
        <v>31</v>
      </c>
      <c r="F96" s="5" t="s">
        <v>203</v>
      </c>
      <c r="G96" s="5" t="s">
        <v>15</v>
      </c>
      <c r="H96" s="8">
        <v>62501</v>
      </c>
      <c r="I96" s="6" t="s">
        <v>33</v>
      </c>
    </row>
    <row r="97" spans="1:9" ht="15">
      <c r="A97" s="8">
        <v>4072</v>
      </c>
      <c r="B97" s="5" t="s">
        <v>201</v>
      </c>
      <c r="C97" s="5" t="s">
        <v>202</v>
      </c>
      <c r="D97" s="5" t="s">
        <v>31</v>
      </c>
      <c r="E97" s="5" t="s">
        <v>34</v>
      </c>
      <c r="F97" s="5" t="s">
        <v>204</v>
      </c>
      <c r="G97" s="5" t="s">
        <v>15</v>
      </c>
      <c r="H97" s="8">
        <v>62501</v>
      </c>
      <c r="I97" s="6" t="s">
        <v>33</v>
      </c>
    </row>
    <row r="98" spans="1:9" ht="15">
      <c r="A98" s="8">
        <v>4073</v>
      </c>
      <c r="B98" s="5" t="s">
        <v>205</v>
      </c>
      <c r="C98" s="5" t="s">
        <v>206</v>
      </c>
      <c r="D98" s="5" t="s">
        <v>31</v>
      </c>
      <c r="E98" s="5" t="s">
        <v>31</v>
      </c>
      <c r="F98" s="5" t="s">
        <v>207</v>
      </c>
      <c r="G98" s="5" t="s">
        <v>15</v>
      </c>
      <c r="H98" s="8">
        <v>61101</v>
      </c>
      <c r="I98" s="6" t="s">
        <v>33</v>
      </c>
    </row>
    <row r="99" spans="1:9" ht="15">
      <c r="A99" s="8">
        <v>4073</v>
      </c>
      <c r="B99" s="5" t="s">
        <v>205</v>
      </c>
      <c r="C99" s="5" t="s">
        <v>206</v>
      </c>
      <c r="D99" s="5" t="s">
        <v>31</v>
      </c>
      <c r="E99" s="5" t="s">
        <v>34</v>
      </c>
      <c r="F99" s="5" t="s">
        <v>207</v>
      </c>
      <c r="G99" s="5" t="s">
        <v>15</v>
      </c>
      <c r="H99" s="8">
        <v>61101</v>
      </c>
      <c r="I99" s="6" t="s">
        <v>33</v>
      </c>
    </row>
    <row r="100" spans="1:9" ht="15">
      <c r="A100" s="8">
        <v>4074</v>
      </c>
      <c r="B100" s="5" t="s">
        <v>208</v>
      </c>
      <c r="C100" s="5" t="s">
        <v>209</v>
      </c>
      <c r="D100" s="5" t="s">
        <v>31</v>
      </c>
      <c r="E100" s="5" t="s">
        <v>31</v>
      </c>
      <c r="F100" s="5" t="s">
        <v>77</v>
      </c>
      <c r="G100" s="5" t="s">
        <v>15</v>
      </c>
      <c r="H100" s="8">
        <v>62001</v>
      </c>
      <c r="I100" s="6" t="s">
        <v>33</v>
      </c>
    </row>
    <row r="101" spans="1:9" ht="15">
      <c r="A101" s="8">
        <v>4075</v>
      </c>
      <c r="B101" s="5" t="s">
        <v>210</v>
      </c>
      <c r="C101" s="5" t="s">
        <v>211</v>
      </c>
      <c r="D101" s="5" t="s">
        <v>31</v>
      </c>
      <c r="E101" s="5" t="s">
        <v>31</v>
      </c>
      <c r="F101" s="5" t="s">
        <v>93</v>
      </c>
      <c r="G101" s="5" t="s">
        <v>15</v>
      </c>
      <c r="H101" s="8">
        <v>62008</v>
      </c>
      <c r="I101" s="6" t="s">
        <v>33</v>
      </c>
    </row>
    <row r="102" spans="1:9" ht="15">
      <c r="A102" s="8">
        <v>4076</v>
      </c>
      <c r="B102" s="5" t="s">
        <v>212</v>
      </c>
      <c r="C102" s="5" t="s">
        <v>213</v>
      </c>
      <c r="D102" s="5" t="s">
        <v>31</v>
      </c>
      <c r="E102" s="5" t="s">
        <v>31</v>
      </c>
      <c r="F102" s="5" t="s">
        <v>77</v>
      </c>
      <c r="G102" s="5" t="s">
        <v>15</v>
      </c>
      <c r="H102" s="8">
        <v>62001</v>
      </c>
      <c r="I102" s="6" t="s">
        <v>33</v>
      </c>
    </row>
    <row r="103" spans="1:9" ht="15">
      <c r="A103" s="8">
        <v>4077</v>
      </c>
      <c r="B103" s="5" t="s">
        <v>214</v>
      </c>
      <c r="C103" s="5" t="s">
        <v>215</v>
      </c>
      <c r="D103" s="5" t="s">
        <v>31</v>
      </c>
      <c r="E103" s="5" t="s">
        <v>31</v>
      </c>
      <c r="F103" s="5" t="s">
        <v>93</v>
      </c>
      <c r="G103" s="5" t="s">
        <v>15</v>
      </c>
      <c r="H103" s="8">
        <v>62008</v>
      </c>
      <c r="I103" s="6" t="s">
        <v>33</v>
      </c>
    </row>
    <row r="104" spans="1:9" ht="15">
      <c r="A104" s="8">
        <v>4078</v>
      </c>
      <c r="B104" s="5" t="s">
        <v>216</v>
      </c>
      <c r="C104" s="5" t="s">
        <v>217</v>
      </c>
      <c r="D104" s="5" t="s">
        <v>31</v>
      </c>
      <c r="E104" s="5" t="s">
        <v>31</v>
      </c>
      <c r="F104" s="5" t="s">
        <v>77</v>
      </c>
      <c r="G104" s="5" t="s">
        <v>15</v>
      </c>
      <c r="H104" s="8">
        <v>62001</v>
      </c>
      <c r="I104" s="6" t="s">
        <v>33</v>
      </c>
    </row>
    <row r="105" spans="1:9" ht="15">
      <c r="A105" s="8">
        <v>4078</v>
      </c>
      <c r="B105" s="5" t="s">
        <v>216</v>
      </c>
      <c r="C105" s="5" t="s">
        <v>217</v>
      </c>
      <c r="D105" s="5" t="s">
        <v>31</v>
      </c>
      <c r="E105" s="5" t="s">
        <v>34</v>
      </c>
      <c r="F105" s="5" t="s">
        <v>136</v>
      </c>
      <c r="G105" s="5" t="s">
        <v>15</v>
      </c>
      <c r="H105" s="8">
        <v>62002</v>
      </c>
      <c r="I105" s="6" t="s">
        <v>33</v>
      </c>
    </row>
    <row r="106" spans="1:9" ht="15">
      <c r="A106" s="8">
        <v>4079</v>
      </c>
      <c r="B106" s="5" t="s">
        <v>218</v>
      </c>
      <c r="C106" s="5" t="s">
        <v>219</v>
      </c>
      <c r="D106" s="5" t="s">
        <v>31</v>
      </c>
      <c r="E106" s="5" t="s">
        <v>31</v>
      </c>
      <c r="F106" s="5" t="s">
        <v>77</v>
      </c>
      <c r="G106" s="5" t="s">
        <v>15</v>
      </c>
      <c r="H106" s="8">
        <v>62001</v>
      </c>
      <c r="I106" s="6" t="s">
        <v>33</v>
      </c>
    </row>
    <row r="107" spans="1:9" ht="15">
      <c r="A107" s="8">
        <v>4081</v>
      </c>
      <c r="B107" s="5" t="s">
        <v>220</v>
      </c>
      <c r="C107" s="5" t="s">
        <v>221</v>
      </c>
      <c r="D107" s="5" t="s">
        <v>31</v>
      </c>
      <c r="E107" s="5" t="s">
        <v>31</v>
      </c>
      <c r="F107" s="5" t="s">
        <v>222</v>
      </c>
      <c r="G107" s="5" t="s">
        <v>15</v>
      </c>
      <c r="H107" s="8">
        <v>62001</v>
      </c>
      <c r="I107" s="6" t="s">
        <v>33</v>
      </c>
    </row>
    <row r="108" spans="1:9" ht="15">
      <c r="A108" s="8">
        <v>4081</v>
      </c>
      <c r="B108" s="5" t="s">
        <v>220</v>
      </c>
      <c r="C108" s="5" t="s">
        <v>221</v>
      </c>
      <c r="D108" s="5" t="s">
        <v>31</v>
      </c>
      <c r="E108" s="5" t="s">
        <v>34</v>
      </c>
      <c r="F108" s="5" t="s">
        <v>223</v>
      </c>
      <c r="G108" s="5" t="s">
        <v>15</v>
      </c>
      <c r="H108" s="8">
        <v>62002</v>
      </c>
      <c r="I108" s="6" t="s">
        <v>33</v>
      </c>
    </row>
    <row r="109" spans="1:9" ht="15">
      <c r="A109" s="8">
        <v>4083</v>
      </c>
      <c r="B109" s="5" t="s">
        <v>224</v>
      </c>
      <c r="C109" s="5" t="s">
        <v>225</v>
      </c>
      <c r="D109" s="5" t="s">
        <v>31</v>
      </c>
      <c r="E109" s="5" t="s">
        <v>31</v>
      </c>
      <c r="F109" s="5" t="s">
        <v>222</v>
      </c>
      <c r="G109" s="5" t="s">
        <v>15</v>
      </c>
      <c r="H109" s="8">
        <v>62001</v>
      </c>
      <c r="I109" s="6" t="s">
        <v>33</v>
      </c>
    </row>
    <row r="110" spans="1:9" ht="15">
      <c r="A110" s="8">
        <v>4083</v>
      </c>
      <c r="B110" s="5" t="s">
        <v>224</v>
      </c>
      <c r="C110" s="5" t="s">
        <v>225</v>
      </c>
      <c r="D110" s="5" t="s">
        <v>31</v>
      </c>
      <c r="E110" s="5" t="s">
        <v>34</v>
      </c>
      <c r="F110" s="5" t="s">
        <v>223</v>
      </c>
      <c r="G110" s="5" t="s">
        <v>15</v>
      </c>
      <c r="H110" s="8">
        <v>62002</v>
      </c>
      <c r="I110" s="6" t="s">
        <v>33</v>
      </c>
    </row>
    <row r="111" spans="1:9" ht="15">
      <c r="A111" s="8">
        <v>4084</v>
      </c>
      <c r="B111" s="5" t="s">
        <v>226</v>
      </c>
      <c r="C111" s="5" t="s">
        <v>227</v>
      </c>
      <c r="D111" s="5" t="s">
        <v>31</v>
      </c>
      <c r="E111" s="5" t="s">
        <v>31</v>
      </c>
      <c r="F111" s="5" t="s">
        <v>228</v>
      </c>
      <c r="G111" s="5" t="s">
        <v>15</v>
      </c>
      <c r="H111" s="8">
        <v>62008</v>
      </c>
      <c r="I111" s="6" t="s">
        <v>33</v>
      </c>
    </row>
    <row r="112" spans="1:9" ht="15">
      <c r="A112" s="8">
        <v>4085</v>
      </c>
      <c r="B112" s="5" t="s">
        <v>229</v>
      </c>
      <c r="C112" s="5" t="s">
        <v>230</v>
      </c>
      <c r="D112" s="5" t="s">
        <v>31</v>
      </c>
      <c r="E112" s="5" t="s">
        <v>34</v>
      </c>
      <c r="F112" s="5" t="s">
        <v>231</v>
      </c>
      <c r="G112" s="5" t="s">
        <v>15</v>
      </c>
      <c r="H112" s="8">
        <v>62002</v>
      </c>
      <c r="I112" s="6" t="s">
        <v>33</v>
      </c>
    </row>
    <row r="113" spans="1:9" ht="15">
      <c r="A113" s="8">
        <v>4085</v>
      </c>
      <c r="B113" s="5" t="s">
        <v>229</v>
      </c>
      <c r="C113" s="5" t="s">
        <v>230</v>
      </c>
      <c r="D113" s="5" t="s">
        <v>31</v>
      </c>
      <c r="E113" s="5" t="s">
        <v>31</v>
      </c>
      <c r="F113" s="5" t="s">
        <v>232</v>
      </c>
      <c r="G113" s="5" t="s">
        <v>15</v>
      </c>
      <c r="H113" s="8">
        <v>62001</v>
      </c>
      <c r="I113" s="6" t="s">
        <v>33</v>
      </c>
    </row>
    <row r="114" spans="1:9" ht="15">
      <c r="A114" s="8">
        <v>4086</v>
      </c>
      <c r="B114" s="5" t="s">
        <v>233</v>
      </c>
      <c r="C114" s="5" t="s">
        <v>234</v>
      </c>
      <c r="D114" s="5" t="s">
        <v>31</v>
      </c>
      <c r="E114" s="5" t="s">
        <v>31</v>
      </c>
      <c r="F114" s="5" t="s">
        <v>235</v>
      </c>
      <c r="G114" s="5" t="s">
        <v>15</v>
      </c>
      <c r="H114" s="8">
        <v>62001</v>
      </c>
      <c r="I114" s="6" t="s">
        <v>33</v>
      </c>
    </row>
    <row r="115" spans="1:9" ht="15">
      <c r="A115" s="8">
        <v>4086</v>
      </c>
      <c r="B115" s="5" t="s">
        <v>233</v>
      </c>
      <c r="C115" s="5" t="s">
        <v>234</v>
      </c>
      <c r="D115" s="5" t="s">
        <v>31</v>
      </c>
      <c r="E115" s="5" t="s">
        <v>34</v>
      </c>
      <c r="F115" s="5" t="s">
        <v>236</v>
      </c>
      <c r="G115" s="5" t="s">
        <v>15</v>
      </c>
      <c r="H115" s="8">
        <v>62002</v>
      </c>
      <c r="I115" s="6" t="s">
        <v>33</v>
      </c>
    </row>
    <row r="116" spans="1:9" ht="15">
      <c r="A116" s="8">
        <v>4087</v>
      </c>
      <c r="B116" s="5" t="s">
        <v>237</v>
      </c>
      <c r="C116" s="5" t="s">
        <v>238</v>
      </c>
      <c r="D116" s="5" t="s">
        <v>31</v>
      </c>
      <c r="E116" s="5" t="s">
        <v>31</v>
      </c>
      <c r="F116" s="5" t="s">
        <v>232</v>
      </c>
      <c r="G116" s="5" t="s">
        <v>15</v>
      </c>
      <c r="H116" s="8">
        <v>62001</v>
      </c>
      <c r="I116" s="6" t="s">
        <v>33</v>
      </c>
    </row>
    <row r="117" spans="1:9" ht="15">
      <c r="A117" s="8">
        <v>4087</v>
      </c>
      <c r="B117" s="5" t="s">
        <v>237</v>
      </c>
      <c r="C117" s="5" t="s">
        <v>238</v>
      </c>
      <c r="D117" s="5" t="s">
        <v>31</v>
      </c>
      <c r="E117" s="5" t="s">
        <v>34</v>
      </c>
      <c r="F117" s="5" t="s">
        <v>231</v>
      </c>
      <c r="G117" s="5" t="s">
        <v>15</v>
      </c>
      <c r="H117" s="8">
        <v>62002</v>
      </c>
      <c r="I117" s="6" t="s">
        <v>33</v>
      </c>
    </row>
    <row r="118" spans="1:9" ht="15">
      <c r="A118" s="8">
        <v>4088</v>
      </c>
      <c r="B118" s="5" t="s">
        <v>239</v>
      </c>
      <c r="C118" s="5" t="s">
        <v>240</v>
      </c>
      <c r="D118" s="5" t="s">
        <v>31</v>
      </c>
      <c r="E118" s="5" t="s">
        <v>31</v>
      </c>
      <c r="F118" s="5" t="s">
        <v>241</v>
      </c>
      <c r="G118" s="5" t="s">
        <v>15</v>
      </c>
      <c r="H118" s="8">
        <v>62001</v>
      </c>
      <c r="I118" s="6" t="s">
        <v>33</v>
      </c>
    </row>
    <row r="119" spans="1:9" ht="15">
      <c r="A119" s="8">
        <v>4089</v>
      </c>
      <c r="B119" s="5" t="s">
        <v>242</v>
      </c>
      <c r="C119" s="5" t="s">
        <v>243</v>
      </c>
      <c r="D119" s="5" t="s">
        <v>31</v>
      </c>
      <c r="E119" s="5" t="s">
        <v>31</v>
      </c>
      <c r="F119" s="5" t="s">
        <v>207</v>
      </c>
      <c r="G119" s="5" t="s">
        <v>15</v>
      </c>
      <c r="H119" s="8">
        <v>61101</v>
      </c>
      <c r="I119" s="6" t="s">
        <v>33</v>
      </c>
    </row>
    <row r="120" spans="1:9" ht="15">
      <c r="A120" s="8">
        <v>4089</v>
      </c>
      <c r="B120" s="5" t="s">
        <v>242</v>
      </c>
      <c r="C120" s="5" t="s">
        <v>243</v>
      </c>
      <c r="D120" s="5" t="s">
        <v>31</v>
      </c>
      <c r="E120" s="5" t="s">
        <v>34</v>
      </c>
      <c r="F120" s="5" t="s">
        <v>207</v>
      </c>
      <c r="G120" s="5" t="s">
        <v>15</v>
      </c>
      <c r="H120" s="8">
        <v>61101</v>
      </c>
      <c r="I120" s="6" t="s">
        <v>33</v>
      </c>
    </row>
    <row r="121" spans="1:9" ht="15">
      <c r="A121" s="8">
        <v>4090</v>
      </c>
      <c r="B121" s="5" t="s">
        <v>244</v>
      </c>
      <c r="C121" s="5" t="s">
        <v>245</v>
      </c>
      <c r="D121" s="5" t="s">
        <v>31</v>
      </c>
      <c r="E121" s="5" t="s">
        <v>31</v>
      </c>
      <c r="F121" s="5" t="s">
        <v>207</v>
      </c>
      <c r="G121" s="5" t="s">
        <v>15</v>
      </c>
      <c r="H121" s="8">
        <v>61101</v>
      </c>
      <c r="I121" s="6" t="s">
        <v>33</v>
      </c>
    </row>
    <row r="122" spans="1:9" ht="15">
      <c r="A122" s="8">
        <v>4090</v>
      </c>
      <c r="B122" s="5" t="s">
        <v>244</v>
      </c>
      <c r="C122" s="5" t="s">
        <v>245</v>
      </c>
      <c r="D122" s="5" t="s">
        <v>31</v>
      </c>
      <c r="E122" s="5" t="s">
        <v>34</v>
      </c>
      <c r="F122" s="5" t="s">
        <v>207</v>
      </c>
      <c r="G122" s="5" t="s">
        <v>15</v>
      </c>
      <c r="H122" s="8">
        <v>61101</v>
      </c>
      <c r="I122" s="6" t="s">
        <v>33</v>
      </c>
    </row>
    <row r="123" spans="1:9" ht="15">
      <c r="A123" s="8">
        <v>4091</v>
      </c>
      <c r="B123" s="5" t="s">
        <v>246</v>
      </c>
      <c r="C123" s="5" t="s">
        <v>247</v>
      </c>
      <c r="D123" s="5" t="s">
        <v>31</v>
      </c>
      <c r="E123" s="5" t="s">
        <v>31</v>
      </c>
      <c r="F123" s="5" t="s">
        <v>248</v>
      </c>
      <c r="G123" s="5" t="s">
        <v>15</v>
      </c>
      <c r="H123" s="8">
        <v>61109</v>
      </c>
      <c r="I123" s="6" t="s">
        <v>33</v>
      </c>
    </row>
    <row r="124" spans="1:9" ht="15">
      <c r="A124" s="8">
        <v>4091</v>
      </c>
      <c r="B124" s="5" t="s">
        <v>246</v>
      </c>
      <c r="C124" s="5" t="s">
        <v>247</v>
      </c>
      <c r="D124" s="5" t="s">
        <v>31</v>
      </c>
      <c r="E124" s="5" t="s">
        <v>34</v>
      </c>
      <c r="F124" s="5" t="s">
        <v>248</v>
      </c>
      <c r="G124" s="5" t="s">
        <v>15</v>
      </c>
      <c r="H124" s="8">
        <v>61109</v>
      </c>
      <c r="I124" s="6" t="s">
        <v>33</v>
      </c>
    </row>
    <row r="125" spans="1:9" ht="15">
      <c r="A125" s="8">
        <v>4092</v>
      </c>
      <c r="B125" s="5" t="s">
        <v>249</v>
      </c>
      <c r="C125" s="5" t="s">
        <v>250</v>
      </c>
      <c r="D125" s="5" t="s">
        <v>31</v>
      </c>
      <c r="E125" s="5" t="s">
        <v>31</v>
      </c>
      <c r="F125" s="5" t="s">
        <v>145</v>
      </c>
      <c r="G125" s="5" t="s">
        <v>15</v>
      </c>
      <c r="H125" s="8">
        <v>61109</v>
      </c>
      <c r="I125" s="6" t="s">
        <v>33</v>
      </c>
    </row>
    <row r="126" spans="1:9" ht="15">
      <c r="A126" s="8">
        <v>4092</v>
      </c>
      <c r="B126" s="5" t="s">
        <v>249</v>
      </c>
      <c r="C126" s="5" t="s">
        <v>250</v>
      </c>
      <c r="D126" s="5" t="s">
        <v>31</v>
      </c>
      <c r="E126" s="5" t="s">
        <v>34</v>
      </c>
      <c r="F126" s="5" t="s">
        <v>145</v>
      </c>
      <c r="G126" s="5" t="s">
        <v>15</v>
      </c>
      <c r="H126" s="8">
        <v>61109</v>
      </c>
      <c r="I126" s="6" t="s">
        <v>33</v>
      </c>
    </row>
    <row r="127" spans="1:9" ht="15">
      <c r="A127" s="8">
        <v>4094</v>
      </c>
      <c r="B127" s="5" t="s">
        <v>251</v>
      </c>
      <c r="C127" s="5" t="s">
        <v>252</v>
      </c>
      <c r="D127" s="5" t="s">
        <v>31</v>
      </c>
      <c r="E127" s="5" t="s">
        <v>31</v>
      </c>
      <c r="F127" s="5" t="s">
        <v>207</v>
      </c>
      <c r="G127" s="5" t="s">
        <v>15</v>
      </c>
      <c r="H127" s="8">
        <v>61101</v>
      </c>
      <c r="I127" s="6" t="s">
        <v>33</v>
      </c>
    </row>
    <row r="128" spans="1:9" ht="15">
      <c r="A128" s="8">
        <v>4094</v>
      </c>
      <c r="B128" s="5" t="s">
        <v>251</v>
      </c>
      <c r="C128" s="5" t="s">
        <v>252</v>
      </c>
      <c r="D128" s="5" t="s">
        <v>31</v>
      </c>
      <c r="E128" s="5" t="s">
        <v>34</v>
      </c>
      <c r="F128" s="5" t="s">
        <v>207</v>
      </c>
      <c r="G128" s="5" t="s">
        <v>15</v>
      </c>
      <c r="H128" s="8">
        <v>61101</v>
      </c>
      <c r="I128" s="6" t="s">
        <v>33</v>
      </c>
    </row>
    <row r="129" spans="1:9" ht="15">
      <c r="A129" s="8">
        <v>4095</v>
      </c>
      <c r="B129" s="5" t="s">
        <v>253</v>
      </c>
      <c r="C129" s="5" t="s">
        <v>254</v>
      </c>
      <c r="D129" s="5" t="s">
        <v>31</v>
      </c>
      <c r="E129" s="5" t="s">
        <v>31</v>
      </c>
      <c r="F129" s="5" t="s">
        <v>77</v>
      </c>
      <c r="G129" s="5" t="s">
        <v>15</v>
      </c>
      <c r="H129" s="8">
        <v>62001</v>
      </c>
      <c r="I129" s="6" t="s">
        <v>33</v>
      </c>
    </row>
    <row r="130" spans="1:9" ht="15">
      <c r="A130" s="8">
        <v>4095</v>
      </c>
      <c r="B130" s="5" t="s">
        <v>253</v>
      </c>
      <c r="C130" s="5" t="s">
        <v>254</v>
      </c>
      <c r="D130" s="5" t="s">
        <v>31</v>
      </c>
      <c r="E130" s="5" t="s">
        <v>34</v>
      </c>
      <c r="F130" s="5" t="s">
        <v>136</v>
      </c>
      <c r="G130" s="5" t="s">
        <v>15</v>
      </c>
      <c r="H130" s="8">
        <v>62002</v>
      </c>
      <c r="I130" s="6" t="s">
        <v>33</v>
      </c>
    </row>
    <row r="131" spans="1:9" ht="15">
      <c r="A131" s="8">
        <v>4096</v>
      </c>
      <c r="B131" s="5" t="s">
        <v>255</v>
      </c>
      <c r="C131" s="5" t="s">
        <v>256</v>
      </c>
      <c r="D131" s="5" t="s">
        <v>31</v>
      </c>
      <c r="E131" s="5" t="s">
        <v>31</v>
      </c>
      <c r="F131" s="5" t="s">
        <v>257</v>
      </c>
      <c r="G131" s="5" t="s">
        <v>15</v>
      </c>
      <c r="H131" s="8">
        <v>62001</v>
      </c>
      <c r="I131" s="6" t="s">
        <v>33</v>
      </c>
    </row>
    <row r="132" spans="1:9" ht="15">
      <c r="A132" s="8">
        <v>4097</v>
      </c>
      <c r="B132" s="5" t="s">
        <v>258</v>
      </c>
      <c r="C132" s="5" t="s">
        <v>259</v>
      </c>
      <c r="D132" s="5" t="s">
        <v>31</v>
      </c>
      <c r="E132" s="5" t="s">
        <v>31</v>
      </c>
      <c r="F132" s="5" t="s">
        <v>93</v>
      </c>
      <c r="G132" s="5" t="s">
        <v>15</v>
      </c>
      <c r="H132" s="8">
        <v>62008</v>
      </c>
      <c r="I132" s="6" t="s">
        <v>33</v>
      </c>
    </row>
    <row r="133" spans="1:9" ht="15">
      <c r="A133" s="8">
        <v>4097</v>
      </c>
      <c r="B133" s="5" t="s">
        <v>258</v>
      </c>
      <c r="C133" s="5" t="s">
        <v>259</v>
      </c>
      <c r="D133" s="5" t="s">
        <v>31</v>
      </c>
      <c r="E133" s="5" t="s">
        <v>34</v>
      </c>
      <c r="F133" s="5" t="s">
        <v>260</v>
      </c>
      <c r="G133" s="5" t="s">
        <v>15</v>
      </c>
      <c r="H133" s="8">
        <v>62009</v>
      </c>
      <c r="I133" s="6" t="s">
        <v>33</v>
      </c>
    </row>
    <row r="134" spans="1:9" ht="15">
      <c r="A134" s="8">
        <v>4098</v>
      </c>
      <c r="B134" s="5" t="s">
        <v>261</v>
      </c>
      <c r="C134" s="5" t="s">
        <v>262</v>
      </c>
      <c r="D134" s="5" t="s">
        <v>31</v>
      </c>
      <c r="E134" s="5" t="s">
        <v>31</v>
      </c>
      <c r="F134" s="5" t="s">
        <v>125</v>
      </c>
      <c r="G134" s="5" t="s">
        <v>15</v>
      </c>
      <c r="H134" s="8">
        <v>62008</v>
      </c>
      <c r="I134" s="6" t="s">
        <v>33</v>
      </c>
    </row>
    <row r="135" spans="1:9" ht="15">
      <c r="A135" s="8">
        <v>4098</v>
      </c>
      <c r="B135" s="5" t="s">
        <v>261</v>
      </c>
      <c r="C135" s="5" t="s">
        <v>262</v>
      </c>
      <c r="D135" s="5" t="s">
        <v>31</v>
      </c>
      <c r="E135" s="5" t="s">
        <v>34</v>
      </c>
      <c r="F135" s="5" t="s">
        <v>126</v>
      </c>
      <c r="G135" s="5" t="s">
        <v>15</v>
      </c>
      <c r="H135" s="8">
        <v>62008</v>
      </c>
      <c r="I135" s="6" t="s">
        <v>33</v>
      </c>
    </row>
    <row r="136" spans="1:9" ht="15">
      <c r="A136" s="8">
        <v>4099</v>
      </c>
      <c r="B136" s="5" t="s">
        <v>197</v>
      </c>
      <c r="C136" s="5" t="s">
        <v>198</v>
      </c>
      <c r="D136" s="5" t="s">
        <v>31</v>
      </c>
      <c r="E136" s="5" t="s">
        <v>31</v>
      </c>
      <c r="F136" s="5" t="s">
        <v>199</v>
      </c>
      <c r="G136" s="5" t="s">
        <v>15</v>
      </c>
      <c r="H136" s="8">
        <v>62001</v>
      </c>
      <c r="I136" s="6" t="s">
        <v>33</v>
      </c>
    </row>
    <row r="137" spans="1:9" ht="15">
      <c r="A137" s="8">
        <v>4099</v>
      </c>
      <c r="B137" s="5" t="s">
        <v>197</v>
      </c>
      <c r="C137" s="5" t="s">
        <v>198</v>
      </c>
      <c r="D137" s="5" t="s">
        <v>31</v>
      </c>
      <c r="E137" s="5" t="s">
        <v>34</v>
      </c>
      <c r="F137" s="5" t="s">
        <v>200</v>
      </c>
      <c r="G137" s="5" t="s">
        <v>15</v>
      </c>
      <c r="H137" s="8">
        <v>62002</v>
      </c>
      <c r="I137" s="6" t="s">
        <v>33</v>
      </c>
    </row>
    <row r="138" spans="1:9" ht="15">
      <c r="A138" s="8">
        <v>4102</v>
      </c>
      <c r="B138" s="5" t="s">
        <v>263</v>
      </c>
      <c r="C138" s="5" t="s">
        <v>264</v>
      </c>
      <c r="D138" s="5" t="s">
        <v>31</v>
      </c>
      <c r="E138" s="5" t="s">
        <v>31</v>
      </c>
      <c r="F138" s="5" t="s">
        <v>265</v>
      </c>
      <c r="G138" s="5" t="s">
        <v>15</v>
      </c>
      <c r="H138" s="8">
        <v>62001</v>
      </c>
      <c r="I138" s="6" t="s">
        <v>33</v>
      </c>
    </row>
    <row r="139" spans="1:9" ht="15">
      <c r="A139" s="8">
        <v>4105</v>
      </c>
      <c r="B139" s="5" t="s">
        <v>266</v>
      </c>
      <c r="C139" s="5" t="s">
        <v>267</v>
      </c>
      <c r="D139" s="5" t="s">
        <v>31</v>
      </c>
      <c r="E139" s="5" t="s">
        <v>31</v>
      </c>
      <c r="F139" s="5" t="s">
        <v>148</v>
      </c>
      <c r="G139" s="5" t="s">
        <v>15</v>
      </c>
      <c r="H139" s="8">
        <v>61109</v>
      </c>
      <c r="I139" s="6" t="s">
        <v>33</v>
      </c>
    </row>
    <row r="140" spans="1:9" ht="15">
      <c r="A140" s="8">
        <v>4105</v>
      </c>
      <c r="B140" s="5" t="s">
        <v>266</v>
      </c>
      <c r="C140" s="5" t="s">
        <v>267</v>
      </c>
      <c r="D140" s="5" t="s">
        <v>31</v>
      </c>
      <c r="E140" s="5" t="s">
        <v>34</v>
      </c>
      <c r="F140" s="5" t="s">
        <v>148</v>
      </c>
      <c r="G140" s="5" t="s">
        <v>15</v>
      </c>
      <c r="H140" s="8">
        <v>61109</v>
      </c>
      <c r="I140" s="6" t="s">
        <v>33</v>
      </c>
    </row>
    <row r="141" spans="1:9" ht="15">
      <c r="A141" s="8">
        <v>4106</v>
      </c>
      <c r="B141" s="5" t="s">
        <v>268</v>
      </c>
      <c r="C141" s="5" t="s">
        <v>269</v>
      </c>
      <c r="D141" s="5" t="s">
        <v>31</v>
      </c>
      <c r="E141" s="5" t="s">
        <v>31</v>
      </c>
      <c r="F141" s="5" t="s">
        <v>154</v>
      </c>
      <c r="G141" s="5" t="s">
        <v>15</v>
      </c>
      <c r="H141" s="8">
        <v>61109</v>
      </c>
      <c r="I141" s="6" t="s">
        <v>33</v>
      </c>
    </row>
    <row r="142" spans="1:9" ht="15">
      <c r="A142" s="8">
        <v>4107</v>
      </c>
      <c r="B142" s="5" t="s">
        <v>270</v>
      </c>
      <c r="C142" s="5" t="s">
        <v>271</v>
      </c>
      <c r="D142" s="5" t="s">
        <v>31</v>
      </c>
      <c r="E142" s="5" t="s">
        <v>31</v>
      </c>
      <c r="F142" s="5" t="s">
        <v>190</v>
      </c>
      <c r="G142" s="5" t="s">
        <v>15</v>
      </c>
      <c r="H142" s="8">
        <v>62001</v>
      </c>
      <c r="I142" s="6" t="s">
        <v>33</v>
      </c>
    </row>
    <row r="143" spans="1:9" ht="15">
      <c r="A143" s="8">
        <v>4108</v>
      </c>
      <c r="B143" s="5" t="s">
        <v>272</v>
      </c>
      <c r="C143" s="5" t="s">
        <v>273</v>
      </c>
      <c r="D143" s="5" t="s">
        <v>31</v>
      </c>
      <c r="E143" s="5" t="s">
        <v>31</v>
      </c>
      <c r="F143" s="5" t="s">
        <v>190</v>
      </c>
      <c r="G143" s="5" t="s">
        <v>15</v>
      </c>
      <c r="H143" s="8">
        <v>62001</v>
      </c>
      <c r="I143" s="6" t="s">
        <v>33</v>
      </c>
    </row>
    <row r="144" spans="1:9" ht="15">
      <c r="A144" s="8">
        <v>4109</v>
      </c>
      <c r="B144" s="5" t="s">
        <v>274</v>
      </c>
      <c r="C144" s="5" t="s">
        <v>275</v>
      </c>
      <c r="D144" s="5" t="s">
        <v>31</v>
      </c>
      <c r="E144" s="5" t="s">
        <v>31</v>
      </c>
      <c r="F144" s="5" t="s">
        <v>265</v>
      </c>
      <c r="G144" s="5" t="s">
        <v>15</v>
      </c>
      <c r="H144" s="8">
        <v>62001</v>
      </c>
      <c r="I144" s="6" t="s">
        <v>33</v>
      </c>
    </row>
    <row r="145" spans="1:9" ht="15">
      <c r="A145" s="8">
        <v>4110</v>
      </c>
      <c r="B145" s="5" t="s">
        <v>276</v>
      </c>
      <c r="C145" s="5" t="s">
        <v>277</v>
      </c>
      <c r="D145" s="5" t="s">
        <v>31</v>
      </c>
      <c r="E145" s="5" t="s">
        <v>31</v>
      </c>
      <c r="F145" s="5" t="s">
        <v>278</v>
      </c>
      <c r="G145" s="5" t="s">
        <v>15</v>
      </c>
      <c r="H145" s="8">
        <v>62001</v>
      </c>
      <c r="I145" s="6" t="s">
        <v>33</v>
      </c>
    </row>
    <row r="146" spans="1:9" ht="15">
      <c r="A146" s="8">
        <v>4110</v>
      </c>
      <c r="B146" s="5" t="s">
        <v>276</v>
      </c>
      <c r="C146" s="5" t="s">
        <v>277</v>
      </c>
      <c r="D146" s="5" t="s">
        <v>31</v>
      </c>
      <c r="E146" s="5" t="s">
        <v>34</v>
      </c>
      <c r="F146" s="5" t="s">
        <v>279</v>
      </c>
      <c r="G146" s="5" t="s">
        <v>15</v>
      </c>
      <c r="H146" s="8">
        <v>62002</v>
      </c>
      <c r="I146" s="6" t="s">
        <v>33</v>
      </c>
    </row>
    <row r="147" spans="1:9" ht="15">
      <c r="A147" s="8">
        <v>4113</v>
      </c>
      <c r="B147" s="5" t="s">
        <v>280</v>
      </c>
      <c r="C147" s="5" t="s">
        <v>281</v>
      </c>
      <c r="D147" s="5" t="s">
        <v>31</v>
      </c>
      <c r="E147" s="5" t="s">
        <v>31</v>
      </c>
      <c r="F147" s="5" t="s">
        <v>77</v>
      </c>
      <c r="G147" s="5" t="s">
        <v>15</v>
      </c>
      <c r="H147" s="8">
        <v>62001</v>
      </c>
      <c r="I147" s="6" t="s">
        <v>33</v>
      </c>
    </row>
    <row r="148" spans="1:9" ht="15">
      <c r="A148" s="8">
        <v>4117</v>
      </c>
      <c r="B148" s="5" t="s">
        <v>282</v>
      </c>
      <c r="C148" s="5" t="s">
        <v>283</v>
      </c>
      <c r="D148" s="5" t="s">
        <v>31</v>
      </c>
      <c r="E148" s="5" t="s">
        <v>31</v>
      </c>
      <c r="F148" s="5" t="s">
        <v>59</v>
      </c>
      <c r="G148" s="5" t="s">
        <v>15</v>
      </c>
      <c r="H148" s="8">
        <v>62001</v>
      </c>
      <c r="I148" s="6" t="s">
        <v>33</v>
      </c>
    </row>
    <row r="149" spans="1:9" ht="15">
      <c r="A149" s="8">
        <v>4125</v>
      </c>
      <c r="B149" s="5" t="s">
        <v>284</v>
      </c>
      <c r="C149" s="5" t="s">
        <v>285</v>
      </c>
      <c r="D149" s="5" t="s">
        <v>31</v>
      </c>
      <c r="E149" s="5" t="s">
        <v>31</v>
      </c>
      <c r="F149" s="5" t="s">
        <v>77</v>
      </c>
      <c r="G149" s="5" t="s">
        <v>15</v>
      </c>
      <c r="H149" s="8">
        <v>62001</v>
      </c>
      <c r="I149" s="6" t="s">
        <v>33</v>
      </c>
    </row>
    <row r="150" spans="1:9" ht="15">
      <c r="A150" s="8">
        <v>4125</v>
      </c>
      <c r="B150" s="5" t="s">
        <v>284</v>
      </c>
      <c r="C150" s="5" t="s">
        <v>285</v>
      </c>
      <c r="D150" s="5" t="s">
        <v>31</v>
      </c>
      <c r="E150" s="5" t="s">
        <v>34</v>
      </c>
      <c r="F150" s="5" t="s">
        <v>136</v>
      </c>
      <c r="G150" s="5" t="s">
        <v>15</v>
      </c>
      <c r="H150" s="8">
        <v>62002</v>
      </c>
      <c r="I150" s="6" t="s">
        <v>33</v>
      </c>
    </row>
    <row r="151" spans="1:9" ht="15">
      <c r="A151" s="8">
        <v>4128</v>
      </c>
      <c r="B151" s="5" t="s">
        <v>286</v>
      </c>
      <c r="C151" s="5" t="s">
        <v>287</v>
      </c>
      <c r="D151" s="5" t="s">
        <v>31</v>
      </c>
      <c r="E151" s="5" t="s">
        <v>31</v>
      </c>
      <c r="F151" s="5" t="s">
        <v>77</v>
      </c>
      <c r="G151" s="5" t="s">
        <v>15</v>
      </c>
      <c r="H151" s="8">
        <v>62001</v>
      </c>
      <c r="I151" s="6" t="s">
        <v>33</v>
      </c>
    </row>
    <row r="152" spans="1:9" ht="15">
      <c r="A152" s="8">
        <v>4129</v>
      </c>
      <c r="B152" s="5" t="s">
        <v>288</v>
      </c>
      <c r="C152" s="5" t="s">
        <v>289</v>
      </c>
      <c r="D152" s="5" t="s">
        <v>31</v>
      </c>
      <c r="E152" s="5" t="s">
        <v>31</v>
      </c>
      <c r="F152" s="5" t="s">
        <v>77</v>
      </c>
      <c r="G152" s="5" t="s">
        <v>15</v>
      </c>
      <c r="H152" s="8">
        <v>62001</v>
      </c>
      <c r="I152" s="6" t="s">
        <v>33</v>
      </c>
    </row>
    <row r="153" spans="1:9" ht="15">
      <c r="A153" s="8">
        <v>4130</v>
      </c>
      <c r="B153" s="5" t="s">
        <v>290</v>
      </c>
      <c r="C153" s="5" t="s">
        <v>291</v>
      </c>
      <c r="D153" s="5" t="s">
        <v>31</v>
      </c>
      <c r="E153" s="5" t="s">
        <v>31</v>
      </c>
      <c r="F153" s="5" t="s">
        <v>77</v>
      </c>
      <c r="G153" s="5" t="s">
        <v>15</v>
      </c>
      <c r="H153" s="8">
        <v>62001</v>
      </c>
      <c r="I153" s="6" t="s">
        <v>33</v>
      </c>
    </row>
    <row r="154" spans="1:9" ht="15">
      <c r="A154" s="8">
        <v>4131</v>
      </c>
      <c r="B154" s="5" t="s">
        <v>292</v>
      </c>
      <c r="C154" s="5" t="s">
        <v>293</v>
      </c>
      <c r="D154" s="5" t="s">
        <v>31</v>
      </c>
      <c r="E154" s="5" t="s">
        <v>31</v>
      </c>
      <c r="F154" s="5" t="s">
        <v>77</v>
      </c>
      <c r="G154" s="5" t="s">
        <v>15</v>
      </c>
      <c r="H154" s="8">
        <v>62001</v>
      </c>
      <c r="I154" s="6" t="s">
        <v>33</v>
      </c>
    </row>
    <row r="155" spans="1:9" ht="15">
      <c r="A155" s="8">
        <v>4132</v>
      </c>
      <c r="B155" s="5" t="s">
        <v>294</v>
      </c>
      <c r="C155" s="5" t="s">
        <v>295</v>
      </c>
      <c r="D155" s="5" t="s">
        <v>31</v>
      </c>
      <c r="E155" s="5" t="s">
        <v>31</v>
      </c>
      <c r="F155" s="5" t="s">
        <v>77</v>
      </c>
      <c r="G155" s="5" t="s">
        <v>15</v>
      </c>
      <c r="H155" s="8">
        <v>62001</v>
      </c>
      <c r="I155" s="6" t="s">
        <v>33</v>
      </c>
    </row>
    <row r="156" spans="1:9" ht="15">
      <c r="A156" s="8">
        <v>4133</v>
      </c>
      <c r="B156" s="5" t="s">
        <v>296</v>
      </c>
      <c r="C156" s="5" t="s">
        <v>297</v>
      </c>
      <c r="D156" s="5" t="s">
        <v>31</v>
      </c>
      <c r="E156" s="5" t="s">
        <v>31</v>
      </c>
      <c r="F156" s="5" t="s">
        <v>154</v>
      </c>
      <c r="G156" s="5" t="s">
        <v>15</v>
      </c>
      <c r="H156" s="8">
        <v>61109</v>
      </c>
      <c r="I156" s="6" t="s">
        <v>33</v>
      </c>
    </row>
    <row r="157" spans="1:9" ht="15">
      <c r="A157" s="8">
        <v>4134</v>
      </c>
      <c r="B157" s="5" t="s">
        <v>298</v>
      </c>
      <c r="C157" s="5" t="s">
        <v>299</v>
      </c>
      <c r="D157" s="5" t="s">
        <v>31</v>
      </c>
      <c r="E157" s="5" t="s">
        <v>31</v>
      </c>
      <c r="F157" s="5" t="s">
        <v>203</v>
      </c>
      <c r="G157" s="5" t="s">
        <v>15</v>
      </c>
      <c r="H157" s="8">
        <v>62501</v>
      </c>
      <c r="I157" s="6" t="s">
        <v>33</v>
      </c>
    </row>
    <row r="158" spans="1:9" ht="15">
      <c r="A158" s="8">
        <v>4135</v>
      </c>
      <c r="B158" s="5" t="s">
        <v>300</v>
      </c>
      <c r="C158" s="5" t="s">
        <v>301</v>
      </c>
      <c r="D158" s="5" t="s">
        <v>31</v>
      </c>
      <c r="E158" s="5" t="s">
        <v>31</v>
      </c>
      <c r="F158" s="5" t="s">
        <v>151</v>
      </c>
      <c r="G158" s="5" t="s">
        <v>15</v>
      </c>
      <c r="H158" s="8">
        <v>61103</v>
      </c>
      <c r="I158" s="6" t="s">
        <v>33</v>
      </c>
    </row>
    <row r="159" spans="1:9" ht="15">
      <c r="A159" s="8">
        <v>4136</v>
      </c>
      <c r="B159" s="5" t="s">
        <v>302</v>
      </c>
      <c r="C159" s="5" t="s">
        <v>303</v>
      </c>
      <c r="D159" s="5" t="s">
        <v>31</v>
      </c>
      <c r="E159" s="5" t="s">
        <v>31</v>
      </c>
      <c r="F159" s="5" t="s">
        <v>160</v>
      </c>
      <c r="G159" s="5" t="s">
        <v>15</v>
      </c>
      <c r="H159" s="8">
        <v>62022</v>
      </c>
      <c r="I159" s="6" t="s">
        <v>33</v>
      </c>
    </row>
    <row r="160" spans="1:9" ht="15">
      <c r="A160" s="8">
        <v>4136</v>
      </c>
      <c r="B160" s="5" t="s">
        <v>302</v>
      </c>
      <c r="C160" s="5" t="s">
        <v>303</v>
      </c>
      <c r="D160" s="5" t="s">
        <v>31</v>
      </c>
      <c r="E160" s="5" t="s">
        <v>34</v>
      </c>
      <c r="F160" s="5" t="s">
        <v>160</v>
      </c>
      <c r="G160" s="5" t="s">
        <v>15</v>
      </c>
      <c r="H160" s="8">
        <v>62022</v>
      </c>
      <c r="I160" s="6" t="s">
        <v>33</v>
      </c>
    </row>
    <row r="161" spans="1:9" ht="15">
      <c r="A161" s="8">
        <v>4136</v>
      </c>
      <c r="B161" s="5" t="s">
        <v>302</v>
      </c>
      <c r="C161" s="5" t="s">
        <v>303</v>
      </c>
      <c r="D161" s="5" t="s">
        <v>34</v>
      </c>
      <c r="E161" s="5" t="s">
        <v>31</v>
      </c>
      <c r="F161" s="5" t="s">
        <v>160</v>
      </c>
      <c r="G161" s="5" t="s">
        <v>15</v>
      </c>
      <c r="H161" s="8">
        <v>62022</v>
      </c>
      <c r="I161" s="6" t="s">
        <v>33</v>
      </c>
    </row>
    <row r="162" spans="1:9" ht="15">
      <c r="A162" s="8">
        <v>4137</v>
      </c>
      <c r="B162" s="5" t="s">
        <v>304</v>
      </c>
      <c r="C162" s="5" t="s">
        <v>305</v>
      </c>
      <c r="D162" s="5" t="s">
        <v>31</v>
      </c>
      <c r="E162" s="5" t="s">
        <v>31</v>
      </c>
      <c r="F162" s="5" t="s">
        <v>145</v>
      </c>
      <c r="G162" s="5" t="s">
        <v>15</v>
      </c>
      <c r="H162" s="8">
        <v>61109</v>
      </c>
      <c r="I162" s="6" t="s">
        <v>33</v>
      </c>
    </row>
    <row r="163" spans="1:9" ht="15">
      <c r="A163" s="8">
        <v>4137</v>
      </c>
      <c r="B163" s="5" t="s">
        <v>304</v>
      </c>
      <c r="C163" s="5" t="s">
        <v>305</v>
      </c>
      <c r="D163" s="5" t="s">
        <v>31</v>
      </c>
      <c r="E163" s="5" t="s">
        <v>34</v>
      </c>
      <c r="F163" s="5" t="s">
        <v>145</v>
      </c>
      <c r="G163" s="5" t="s">
        <v>15</v>
      </c>
      <c r="H163" s="8">
        <v>61109</v>
      </c>
      <c r="I163" s="6" t="s">
        <v>33</v>
      </c>
    </row>
    <row r="164" spans="1:9" ht="15">
      <c r="A164" s="8">
        <v>4137</v>
      </c>
      <c r="B164" s="5" t="s">
        <v>304</v>
      </c>
      <c r="C164" s="5" t="s">
        <v>305</v>
      </c>
      <c r="D164" s="5" t="s">
        <v>34</v>
      </c>
      <c r="E164" s="5" t="s">
        <v>31</v>
      </c>
      <c r="F164" s="5" t="s">
        <v>145</v>
      </c>
      <c r="G164" s="5" t="s">
        <v>15</v>
      </c>
      <c r="H164" s="8">
        <v>61109</v>
      </c>
      <c r="I164" s="6" t="s">
        <v>33</v>
      </c>
    </row>
    <row r="165" spans="1:9" ht="15">
      <c r="A165" s="8">
        <v>4138</v>
      </c>
      <c r="B165" s="5" t="s">
        <v>306</v>
      </c>
      <c r="C165" s="5" t="s">
        <v>307</v>
      </c>
      <c r="D165" s="5" t="s">
        <v>31</v>
      </c>
      <c r="E165" s="5" t="s">
        <v>31</v>
      </c>
      <c r="F165" s="5" t="s">
        <v>145</v>
      </c>
      <c r="G165" s="5" t="s">
        <v>15</v>
      </c>
      <c r="H165" s="8">
        <v>61109</v>
      </c>
      <c r="I165" s="6" t="s">
        <v>33</v>
      </c>
    </row>
    <row r="166" spans="1:9" ht="15">
      <c r="A166" s="8">
        <v>4138</v>
      </c>
      <c r="B166" s="5" t="s">
        <v>306</v>
      </c>
      <c r="C166" s="5" t="s">
        <v>307</v>
      </c>
      <c r="D166" s="5" t="s">
        <v>31</v>
      </c>
      <c r="E166" s="5" t="s">
        <v>34</v>
      </c>
      <c r="F166" s="5" t="s">
        <v>145</v>
      </c>
      <c r="G166" s="5" t="s">
        <v>15</v>
      </c>
      <c r="H166" s="8">
        <v>61109</v>
      </c>
      <c r="I166" s="6" t="s">
        <v>33</v>
      </c>
    </row>
    <row r="167" spans="1:9" ht="15">
      <c r="A167" s="8">
        <v>4138</v>
      </c>
      <c r="B167" s="5" t="s">
        <v>306</v>
      </c>
      <c r="C167" s="5" t="s">
        <v>307</v>
      </c>
      <c r="D167" s="5" t="s">
        <v>34</v>
      </c>
      <c r="E167" s="5" t="s">
        <v>31</v>
      </c>
      <c r="F167" s="5" t="s">
        <v>145</v>
      </c>
      <c r="G167" s="5" t="s">
        <v>15</v>
      </c>
      <c r="H167" s="8">
        <v>61109</v>
      </c>
      <c r="I167" s="6" t="s">
        <v>33</v>
      </c>
    </row>
    <row r="168" spans="1:9" ht="15">
      <c r="A168" s="8">
        <v>4139</v>
      </c>
      <c r="B168" s="5" t="s">
        <v>308</v>
      </c>
      <c r="C168" s="5" t="s">
        <v>309</v>
      </c>
      <c r="D168" s="5" t="s">
        <v>31</v>
      </c>
      <c r="E168" s="5" t="s">
        <v>31</v>
      </c>
      <c r="F168" s="5" t="s">
        <v>77</v>
      </c>
      <c r="G168" s="5" t="s">
        <v>15</v>
      </c>
      <c r="H168" s="8">
        <v>62001</v>
      </c>
      <c r="I168" s="6" t="s">
        <v>33</v>
      </c>
    </row>
    <row r="169" spans="1:9" ht="15">
      <c r="A169" s="8">
        <v>4139</v>
      </c>
      <c r="B169" s="5" t="s">
        <v>308</v>
      </c>
      <c r="C169" s="5" t="s">
        <v>309</v>
      </c>
      <c r="D169" s="5" t="s">
        <v>31</v>
      </c>
      <c r="E169" s="5" t="s">
        <v>34</v>
      </c>
      <c r="F169" s="5" t="s">
        <v>136</v>
      </c>
      <c r="G169" s="5" t="s">
        <v>15</v>
      </c>
      <c r="H169" s="8">
        <v>62001</v>
      </c>
      <c r="I169" s="6" t="s">
        <v>33</v>
      </c>
    </row>
    <row r="170" spans="1:9" ht="15">
      <c r="A170" s="8">
        <v>4140</v>
      </c>
      <c r="B170" s="5" t="s">
        <v>310</v>
      </c>
      <c r="C170" s="5" t="s">
        <v>311</v>
      </c>
      <c r="D170" s="5" t="s">
        <v>31</v>
      </c>
      <c r="E170" s="5" t="s">
        <v>31</v>
      </c>
      <c r="F170" s="5" t="s">
        <v>93</v>
      </c>
      <c r="G170" s="5" t="s">
        <v>15</v>
      </c>
      <c r="H170" s="8">
        <v>62008</v>
      </c>
      <c r="I170" s="6" t="s">
        <v>33</v>
      </c>
    </row>
    <row r="171" spans="1:9" ht="15">
      <c r="A171" s="8">
        <v>4141</v>
      </c>
      <c r="B171" s="5" t="s">
        <v>312</v>
      </c>
      <c r="C171" s="5" t="s">
        <v>313</v>
      </c>
      <c r="D171" s="5" t="s">
        <v>31</v>
      </c>
      <c r="E171" s="5" t="s">
        <v>31</v>
      </c>
      <c r="F171" s="5" t="s">
        <v>207</v>
      </c>
      <c r="G171" s="5" t="s">
        <v>15</v>
      </c>
      <c r="H171" s="8">
        <v>61101</v>
      </c>
      <c r="I171" s="6" t="s">
        <v>33</v>
      </c>
    </row>
    <row r="172" spans="1:9" ht="15">
      <c r="A172" s="8">
        <v>4145</v>
      </c>
      <c r="B172" s="5" t="s">
        <v>314</v>
      </c>
      <c r="C172" s="5" t="s">
        <v>315</v>
      </c>
      <c r="D172" s="5" t="s">
        <v>31</v>
      </c>
      <c r="E172" s="5" t="s">
        <v>31</v>
      </c>
      <c r="F172" s="5" t="s">
        <v>93</v>
      </c>
      <c r="G172" s="5" t="s">
        <v>15</v>
      </c>
      <c r="H172" s="8">
        <v>62008</v>
      </c>
      <c r="I172" s="6" t="s">
        <v>33</v>
      </c>
    </row>
    <row r="173" spans="1:9" ht="15">
      <c r="A173" s="8">
        <v>4146</v>
      </c>
      <c r="B173" s="5" t="s">
        <v>316</v>
      </c>
      <c r="C173" s="5" t="s">
        <v>317</v>
      </c>
      <c r="D173" s="5" t="s">
        <v>31</v>
      </c>
      <c r="E173" s="5" t="s">
        <v>31</v>
      </c>
      <c r="F173" s="5" t="s">
        <v>133</v>
      </c>
      <c r="G173" s="5" t="s">
        <v>15</v>
      </c>
      <c r="H173" s="8">
        <v>62008</v>
      </c>
      <c r="I173" s="6" t="s">
        <v>33</v>
      </c>
    </row>
    <row r="174" spans="1:9" ht="15">
      <c r="A174" s="8">
        <v>4147</v>
      </c>
      <c r="B174" s="5" t="s">
        <v>318</v>
      </c>
      <c r="C174" s="5" t="s">
        <v>319</v>
      </c>
      <c r="D174" s="5" t="s">
        <v>31</v>
      </c>
      <c r="E174" s="5" t="s">
        <v>31</v>
      </c>
      <c r="F174" s="5" t="s">
        <v>133</v>
      </c>
      <c r="G174" s="5" t="s">
        <v>15</v>
      </c>
      <c r="H174" s="8">
        <v>62008</v>
      </c>
      <c r="I174" s="6" t="s">
        <v>33</v>
      </c>
    </row>
    <row r="175" spans="1:9" ht="15">
      <c r="A175" s="8">
        <v>4148</v>
      </c>
      <c r="B175" s="5" t="s">
        <v>320</v>
      </c>
      <c r="C175" s="5" t="s">
        <v>321</v>
      </c>
      <c r="D175" s="5" t="s">
        <v>31</v>
      </c>
      <c r="E175" s="5" t="s">
        <v>31</v>
      </c>
      <c r="F175" s="5" t="s">
        <v>125</v>
      </c>
      <c r="G175" s="5" t="s">
        <v>15</v>
      </c>
      <c r="H175" s="8">
        <v>62008</v>
      </c>
      <c r="I175" s="6" t="s">
        <v>33</v>
      </c>
    </row>
    <row r="176" spans="1:9" ht="15">
      <c r="A176" s="8">
        <v>4149</v>
      </c>
      <c r="B176" s="5" t="s">
        <v>322</v>
      </c>
      <c r="C176" s="5" t="s">
        <v>323</v>
      </c>
      <c r="D176" s="5" t="s">
        <v>31</v>
      </c>
      <c r="E176" s="5" t="s">
        <v>31</v>
      </c>
      <c r="F176" s="5" t="s">
        <v>125</v>
      </c>
      <c r="G176" s="5" t="s">
        <v>15</v>
      </c>
      <c r="H176" s="8">
        <v>62008</v>
      </c>
      <c r="I176" s="6" t="s">
        <v>33</v>
      </c>
    </row>
    <row r="177" spans="1:9" ht="15">
      <c r="A177" s="8">
        <v>4150</v>
      </c>
      <c r="B177" s="5" t="s">
        <v>324</v>
      </c>
      <c r="C177" s="5" t="s">
        <v>325</v>
      </c>
      <c r="D177" s="5" t="s">
        <v>31</v>
      </c>
      <c r="E177" s="5" t="s">
        <v>31</v>
      </c>
      <c r="F177" s="5" t="s">
        <v>129</v>
      </c>
      <c r="G177" s="5" t="s">
        <v>15</v>
      </c>
      <c r="H177" s="8">
        <v>62008</v>
      </c>
      <c r="I177" s="6" t="s">
        <v>33</v>
      </c>
    </row>
    <row r="178" spans="1:9" ht="15">
      <c r="A178" s="8">
        <v>4151</v>
      </c>
      <c r="B178" s="5" t="s">
        <v>326</v>
      </c>
      <c r="C178" s="5" t="s">
        <v>327</v>
      </c>
      <c r="D178" s="5" t="s">
        <v>31</v>
      </c>
      <c r="E178" s="5" t="s">
        <v>31</v>
      </c>
      <c r="F178" s="5" t="s">
        <v>129</v>
      </c>
      <c r="G178" s="5" t="s">
        <v>15</v>
      </c>
      <c r="H178" s="8">
        <v>62008</v>
      </c>
      <c r="I178" s="6" t="s">
        <v>33</v>
      </c>
    </row>
    <row r="179" spans="1:9" ht="15">
      <c r="A179" s="8">
        <v>4156</v>
      </c>
      <c r="B179" s="5" t="s">
        <v>328</v>
      </c>
      <c r="C179" s="5" t="s">
        <v>329</v>
      </c>
      <c r="D179" s="5" t="s">
        <v>31</v>
      </c>
      <c r="E179" s="5" t="s">
        <v>31</v>
      </c>
      <c r="F179" s="5" t="s">
        <v>235</v>
      </c>
      <c r="G179" s="5" t="s">
        <v>15</v>
      </c>
      <c r="H179" s="8">
        <v>62001</v>
      </c>
      <c r="I179" s="6" t="s">
        <v>33</v>
      </c>
    </row>
    <row r="180" spans="1:9" ht="15">
      <c r="A180" s="8">
        <v>4156</v>
      </c>
      <c r="B180" s="5" t="s">
        <v>328</v>
      </c>
      <c r="C180" s="5" t="s">
        <v>329</v>
      </c>
      <c r="D180" s="5" t="s">
        <v>31</v>
      </c>
      <c r="E180" s="5" t="s">
        <v>34</v>
      </c>
      <c r="F180" s="5" t="s">
        <v>236</v>
      </c>
      <c r="G180" s="5" t="s">
        <v>15</v>
      </c>
      <c r="H180" s="8">
        <v>62001</v>
      </c>
      <c r="I180" s="6" t="s">
        <v>33</v>
      </c>
    </row>
    <row r="181" spans="1:9" ht="15">
      <c r="A181" s="8">
        <v>4157</v>
      </c>
      <c r="B181" s="5" t="s">
        <v>330</v>
      </c>
      <c r="C181" s="5" t="s">
        <v>331</v>
      </c>
      <c r="D181" s="5" t="s">
        <v>31</v>
      </c>
      <c r="E181" s="5" t="s">
        <v>31</v>
      </c>
      <c r="F181" s="5" t="s">
        <v>232</v>
      </c>
      <c r="G181" s="5" t="s">
        <v>15</v>
      </c>
      <c r="H181" s="8">
        <v>62001</v>
      </c>
      <c r="I181" s="6" t="s">
        <v>33</v>
      </c>
    </row>
    <row r="182" spans="1:9" ht="15">
      <c r="A182" s="8">
        <v>4157</v>
      </c>
      <c r="B182" s="5" t="s">
        <v>330</v>
      </c>
      <c r="C182" s="5" t="s">
        <v>331</v>
      </c>
      <c r="D182" s="5" t="s">
        <v>31</v>
      </c>
      <c r="E182" s="5" t="s">
        <v>34</v>
      </c>
      <c r="F182" s="5" t="s">
        <v>231</v>
      </c>
      <c r="G182" s="5" t="s">
        <v>15</v>
      </c>
      <c r="H182" s="8">
        <v>62001</v>
      </c>
      <c r="I182" s="6" t="s">
        <v>33</v>
      </c>
    </row>
    <row r="183" spans="1:9" ht="15">
      <c r="A183" s="8">
        <v>4158</v>
      </c>
      <c r="B183" s="5" t="s">
        <v>332</v>
      </c>
      <c r="C183" s="5" t="s">
        <v>333</v>
      </c>
      <c r="D183" s="5" t="s">
        <v>31</v>
      </c>
      <c r="E183" s="5" t="s">
        <v>31</v>
      </c>
      <c r="F183" s="5" t="s">
        <v>77</v>
      </c>
      <c r="G183" s="5" t="s">
        <v>15</v>
      </c>
      <c r="H183" s="8">
        <v>62001</v>
      </c>
      <c r="I183" s="6" t="s">
        <v>33</v>
      </c>
    </row>
    <row r="184" spans="1:9" ht="15">
      <c r="A184" s="8">
        <v>4159</v>
      </c>
      <c r="B184" s="5" t="s">
        <v>334</v>
      </c>
      <c r="C184" s="5" t="s">
        <v>335</v>
      </c>
      <c r="D184" s="5" t="s">
        <v>31</v>
      </c>
      <c r="E184" s="5" t="s">
        <v>31</v>
      </c>
      <c r="F184" s="5" t="s">
        <v>77</v>
      </c>
      <c r="G184" s="5" t="s">
        <v>15</v>
      </c>
      <c r="H184" s="8">
        <v>62001</v>
      </c>
      <c r="I184" s="6" t="s">
        <v>33</v>
      </c>
    </row>
    <row r="185" spans="1:9" ht="15">
      <c r="A185" s="8">
        <v>4160</v>
      </c>
      <c r="B185" s="5" t="s">
        <v>336</v>
      </c>
      <c r="C185" s="5" t="s">
        <v>337</v>
      </c>
      <c r="D185" s="5" t="s">
        <v>31</v>
      </c>
      <c r="E185" s="5" t="s">
        <v>31</v>
      </c>
      <c r="F185" s="5" t="s">
        <v>77</v>
      </c>
      <c r="G185" s="5" t="s">
        <v>15</v>
      </c>
      <c r="H185" s="8">
        <v>62001</v>
      </c>
      <c r="I185" s="6" t="s">
        <v>338</v>
      </c>
    </row>
    <row r="186" spans="1:9" ht="15">
      <c r="A186" s="8">
        <v>4160</v>
      </c>
      <c r="B186" s="5" t="s">
        <v>336</v>
      </c>
      <c r="C186" s="5" t="s">
        <v>337</v>
      </c>
      <c r="D186" s="5" t="s">
        <v>31</v>
      </c>
      <c r="E186" s="5" t="s">
        <v>31</v>
      </c>
      <c r="F186" s="5" t="s">
        <v>339</v>
      </c>
      <c r="G186" s="5" t="s">
        <v>17</v>
      </c>
      <c r="H186" s="8">
        <v>71309</v>
      </c>
      <c r="I186" s="6" t="s">
        <v>338</v>
      </c>
    </row>
    <row r="187" spans="1:9" ht="15">
      <c r="A187" s="8">
        <v>4163</v>
      </c>
      <c r="B187" s="5" t="s">
        <v>340</v>
      </c>
      <c r="C187" s="5" t="s">
        <v>341</v>
      </c>
      <c r="D187" s="5" t="s">
        <v>31</v>
      </c>
      <c r="E187" s="5" t="s">
        <v>31</v>
      </c>
      <c r="F187" s="5" t="s">
        <v>342</v>
      </c>
      <c r="G187" s="5" t="s">
        <v>15</v>
      </c>
      <c r="H187" s="8">
        <v>61109</v>
      </c>
      <c r="I187" s="6" t="s">
        <v>33</v>
      </c>
    </row>
    <row r="188" spans="1:9" ht="15">
      <c r="A188" s="8">
        <v>4163</v>
      </c>
      <c r="B188" s="5" t="s">
        <v>340</v>
      </c>
      <c r="C188" s="5" t="s">
        <v>341</v>
      </c>
      <c r="D188" s="5" t="s">
        <v>31</v>
      </c>
      <c r="E188" s="5" t="s">
        <v>34</v>
      </c>
      <c r="F188" s="5" t="s">
        <v>342</v>
      </c>
      <c r="G188" s="5" t="s">
        <v>15</v>
      </c>
      <c r="H188" s="8">
        <v>61109</v>
      </c>
      <c r="I188" s="6" t="s">
        <v>33</v>
      </c>
    </row>
    <row r="189" spans="1:9" ht="15">
      <c r="A189" s="8">
        <v>4167</v>
      </c>
      <c r="B189" s="5" t="s">
        <v>343</v>
      </c>
      <c r="C189" s="5" t="s">
        <v>344</v>
      </c>
      <c r="D189" s="5" t="s">
        <v>31</v>
      </c>
      <c r="E189" s="5" t="s">
        <v>31</v>
      </c>
      <c r="F189" s="5" t="s">
        <v>207</v>
      </c>
      <c r="G189" s="5" t="s">
        <v>15</v>
      </c>
      <c r="H189" s="8">
        <v>61101</v>
      </c>
      <c r="I189" s="6" t="s">
        <v>33</v>
      </c>
    </row>
    <row r="190" spans="1:9" ht="15">
      <c r="A190" s="8">
        <v>4167</v>
      </c>
      <c r="B190" s="5" t="s">
        <v>343</v>
      </c>
      <c r="C190" s="5" t="s">
        <v>344</v>
      </c>
      <c r="D190" s="5" t="s">
        <v>31</v>
      </c>
      <c r="E190" s="5" t="s">
        <v>34</v>
      </c>
      <c r="F190" s="5" t="s">
        <v>207</v>
      </c>
      <c r="G190" s="5" t="s">
        <v>15</v>
      </c>
      <c r="H190" s="8">
        <v>61101</v>
      </c>
      <c r="I190" s="6" t="s">
        <v>33</v>
      </c>
    </row>
    <row r="191" spans="1:9" ht="15">
      <c r="A191" s="8">
        <v>4168</v>
      </c>
      <c r="B191" s="5" t="s">
        <v>345</v>
      </c>
      <c r="C191" s="5" t="s">
        <v>346</v>
      </c>
      <c r="D191" s="5" t="s">
        <v>31</v>
      </c>
      <c r="E191" s="5" t="s">
        <v>31</v>
      </c>
      <c r="F191" s="5" t="s">
        <v>32</v>
      </c>
      <c r="G191" s="5" t="s">
        <v>15</v>
      </c>
      <c r="H191" s="8">
        <v>62001</v>
      </c>
      <c r="I191" s="6" t="s">
        <v>33</v>
      </c>
    </row>
    <row r="192" spans="1:9" ht="15">
      <c r="A192" s="8">
        <v>4171</v>
      </c>
      <c r="B192" s="5" t="s">
        <v>347</v>
      </c>
      <c r="C192" s="5" t="s">
        <v>348</v>
      </c>
      <c r="D192" s="5" t="s">
        <v>31</v>
      </c>
      <c r="E192" s="5" t="s">
        <v>31</v>
      </c>
      <c r="F192" s="5" t="s">
        <v>77</v>
      </c>
      <c r="G192" s="5" t="s">
        <v>15</v>
      </c>
      <c r="H192" s="8">
        <v>62001</v>
      </c>
      <c r="I192" s="6" t="s">
        <v>33</v>
      </c>
    </row>
    <row r="193" spans="1:9" ht="15">
      <c r="A193" s="8">
        <v>4172</v>
      </c>
      <c r="B193" s="5" t="s">
        <v>349</v>
      </c>
      <c r="C193" s="5" t="s">
        <v>350</v>
      </c>
      <c r="D193" s="5" t="s">
        <v>31</v>
      </c>
      <c r="E193" s="5" t="s">
        <v>31</v>
      </c>
      <c r="F193" s="5" t="s">
        <v>77</v>
      </c>
      <c r="G193" s="5" t="s">
        <v>15</v>
      </c>
      <c r="H193" s="8">
        <v>62001</v>
      </c>
      <c r="I193" s="6" t="s">
        <v>33</v>
      </c>
    </row>
    <row r="194" spans="1:9" ht="15">
      <c r="A194" s="8">
        <v>4182</v>
      </c>
      <c r="B194" s="5" t="s">
        <v>351</v>
      </c>
      <c r="C194" s="5" t="s">
        <v>352</v>
      </c>
      <c r="D194" s="5" t="s">
        <v>31</v>
      </c>
      <c r="E194" s="5" t="s">
        <v>31</v>
      </c>
      <c r="F194" s="5" t="s">
        <v>77</v>
      </c>
      <c r="G194" s="5" t="s">
        <v>15</v>
      </c>
      <c r="H194" s="8">
        <v>62001</v>
      </c>
      <c r="I194" s="6" t="s">
        <v>33</v>
      </c>
    </row>
    <row r="195" spans="1:9" ht="15">
      <c r="A195" s="8">
        <v>4185</v>
      </c>
      <c r="B195" s="5" t="s">
        <v>353</v>
      </c>
      <c r="C195" s="5" t="s">
        <v>354</v>
      </c>
      <c r="D195" s="5" t="s">
        <v>31</v>
      </c>
      <c r="E195" s="5" t="s">
        <v>31</v>
      </c>
      <c r="F195" s="5" t="s">
        <v>77</v>
      </c>
      <c r="G195" s="5" t="s">
        <v>15</v>
      </c>
      <c r="H195" s="8">
        <v>62001</v>
      </c>
      <c r="I195" s="6" t="s">
        <v>33</v>
      </c>
    </row>
    <row r="196" spans="1:9" ht="15">
      <c r="A196" s="8">
        <v>4188</v>
      </c>
      <c r="B196" s="5" t="s">
        <v>355</v>
      </c>
      <c r="C196" s="5" t="s">
        <v>356</v>
      </c>
      <c r="D196" s="5" t="s">
        <v>31</v>
      </c>
      <c r="E196" s="5" t="s">
        <v>31</v>
      </c>
      <c r="F196" s="5" t="s">
        <v>77</v>
      </c>
      <c r="G196" s="5" t="s">
        <v>15</v>
      </c>
      <c r="H196" s="8">
        <v>62001</v>
      </c>
      <c r="I196" s="6" t="s">
        <v>33</v>
      </c>
    </row>
    <row r="197" spans="1:9" ht="15">
      <c r="A197" s="8">
        <v>4188</v>
      </c>
      <c r="B197" s="5" t="s">
        <v>355</v>
      </c>
      <c r="C197" s="5" t="s">
        <v>356</v>
      </c>
      <c r="D197" s="5" t="s">
        <v>31</v>
      </c>
      <c r="E197" s="5" t="s">
        <v>34</v>
      </c>
      <c r="F197" s="5" t="s">
        <v>136</v>
      </c>
      <c r="G197" s="5" t="s">
        <v>15</v>
      </c>
      <c r="H197" s="8">
        <v>62002</v>
      </c>
      <c r="I197" s="6" t="s">
        <v>33</v>
      </c>
    </row>
    <row r="198" spans="1:9" ht="15">
      <c r="A198" s="8">
        <v>4191</v>
      </c>
      <c r="B198" s="5" t="s">
        <v>357</v>
      </c>
      <c r="C198" s="5" t="s">
        <v>358</v>
      </c>
      <c r="D198" s="5" t="s">
        <v>31</v>
      </c>
      <c r="E198" s="5" t="s">
        <v>31</v>
      </c>
      <c r="F198" s="5" t="s">
        <v>133</v>
      </c>
      <c r="G198" s="5" t="s">
        <v>15</v>
      </c>
      <c r="H198" s="8">
        <v>62008</v>
      </c>
      <c r="I198" s="6" t="s">
        <v>33</v>
      </c>
    </row>
    <row r="199" spans="1:9" ht="15">
      <c r="A199" s="8">
        <v>4191</v>
      </c>
      <c r="B199" s="5" t="s">
        <v>357</v>
      </c>
      <c r="C199" s="5" t="s">
        <v>358</v>
      </c>
      <c r="D199" s="5" t="s">
        <v>31</v>
      </c>
      <c r="E199" s="5" t="s">
        <v>34</v>
      </c>
      <c r="F199" s="5" t="s">
        <v>359</v>
      </c>
      <c r="G199" s="5" t="s">
        <v>15</v>
      </c>
      <c r="H199" s="8">
        <v>62009</v>
      </c>
      <c r="I199" s="6" t="s">
        <v>33</v>
      </c>
    </row>
    <row r="200" spans="1:9" ht="15">
      <c r="A200" s="8">
        <v>4192</v>
      </c>
      <c r="B200" s="5" t="s">
        <v>360</v>
      </c>
      <c r="C200" s="5" t="s">
        <v>361</v>
      </c>
      <c r="D200" s="5" t="s">
        <v>31</v>
      </c>
      <c r="E200" s="5" t="s">
        <v>31</v>
      </c>
      <c r="F200" s="5" t="s">
        <v>32</v>
      </c>
      <c r="G200" s="5" t="s">
        <v>15</v>
      </c>
      <c r="H200" s="8">
        <v>62001</v>
      </c>
      <c r="I200" s="6" t="s">
        <v>33</v>
      </c>
    </row>
    <row r="201" spans="1:9" ht="15">
      <c r="A201" s="8">
        <v>4192</v>
      </c>
      <c r="B201" s="5" t="s">
        <v>360</v>
      </c>
      <c r="C201" s="5" t="s">
        <v>361</v>
      </c>
      <c r="D201" s="5" t="s">
        <v>31</v>
      </c>
      <c r="E201" s="5" t="s">
        <v>34</v>
      </c>
      <c r="F201" s="5" t="s">
        <v>35</v>
      </c>
      <c r="G201" s="5" t="s">
        <v>15</v>
      </c>
      <c r="H201" s="8">
        <v>62002</v>
      </c>
      <c r="I201" s="6" t="s">
        <v>33</v>
      </c>
    </row>
    <row r="202" spans="1:9" ht="15">
      <c r="A202" s="8">
        <v>4193</v>
      </c>
      <c r="B202" s="5" t="s">
        <v>362</v>
      </c>
      <c r="C202" s="5" t="s">
        <v>363</v>
      </c>
      <c r="D202" s="5" t="s">
        <v>31</v>
      </c>
      <c r="E202" s="5" t="s">
        <v>31</v>
      </c>
      <c r="F202" s="5" t="s">
        <v>32</v>
      </c>
      <c r="G202" s="5" t="s">
        <v>15</v>
      </c>
      <c r="H202" s="8">
        <v>62001</v>
      </c>
      <c r="I202" s="6" t="s">
        <v>33</v>
      </c>
    </row>
    <row r="203" spans="1:9" ht="15">
      <c r="A203" s="8">
        <v>4193</v>
      </c>
      <c r="B203" s="5" t="s">
        <v>362</v>
      </c>
      <c r="C203" s="5" t="s">
        <v>363</v>
      </c>
      <c r="D203" s="5" t="s">
        <v>31</v>
      </c>
      <c r="E203" s="5" t="s">
        <v>34</v>
      </c>
      <c r="F203" s="5" t="s">
        <v>35</v>
      </c>
      <c r="G203" s="5" t="s">
        <v>15</v>
      </c>
      <c r="H203" s="8">
        <v>62002</v>
      </c>
      <c r="I203" s="6" t="s">
        <v>33</v>
      </c>
    </row>
    <row r="204" spans="1:9" ht="15">
      <c r="A204" s="8">
        <v>4194</v>
      </c>
      <c r="B204" s="5" t="s">
        <v>364</v>
      </c>
      <c r="C204" s="5" t="s">
        <v>364</v>
      </c>
      <c r="D204" s="5" t="s">
        <v>31</v>
      </c>
      <c r="E204" s="5" t="s">
        <v>31</v>
      </c>
      <c r="F204" s="5" t="s">
        <v>77</v>
      </c>
      <c r="G204" s="5" t="s">
        <v>15</v>
      </c>
      <c r="H204" s="8">
        <v>62001</v>
      </c>
      <c r="I204" s="6" t="s">
        <v>33</v>
      </c>
    </row>
    <row r="205" spans="1:9" ht="15">
      <c r="A205" s="8">
        <v>4195</v>
      </c>
      <c r="B205" s="5" t="s">
        <v>365</v>
      </c>
      <c r="C205" s="5" t="s">
        <v>365</v>
      </c>
      <c r="D205" s="5" t="s">
        <v>31</v>
      </c>
      <c r="E205" s="5" t="s">
        <v>31</v>
      </c>
      <c r="F205" s="5" t="s">
        <v>77</v>
      </c>
      <c r="G205" s="5" t="s">
        <v>15</v>
      </c>
      <c r="H205" s="8">
        <v>62001</v>
      </c>
      <c r="I205" s="6" t="s">
        <v>33</v>
      </c>
    </row>
    <row r="206" spans="1:9" ht="15">
      <c r="A206" s="8">
        <v>4196</v>
      </c>
      <c r="B206" s="5" t="s">
        <v>366</v>
      </c>
      <c r="C206" s="5" t="s">
        <v>367</v>
      </c>
      <c r="D206" s="5" t="s">
        <v>31</v>
      </c>
      <c r="E206" s="5" t="s">
        <v>31</v>
      </c>
      <c r="F206" s="5" t="s">
        <v>77</v>
      </c>
      <c r="G206" s="5" t="s">
        <v>15</v>
      </c>
      <c r="H206" s="8">
        <v>62001</v>
      </c>
      <c r="I206" s="6" t="s">
        <v>33</v>
      </c>
    </row>
    <row r="207" spans="1:9" ht="15">
      <c r="A207" s="8">
        <v>4197</v>
      </c>
      <c r="B207" s="5" t="s">
        <v>368</v>
      </c>
      <c r="C207" s="5" t="s">
        <v>369</v>
      </c>
      <c r="D207" s="5" t="s">
        <v>31</v>
      </c>
      <c r="E207" s="5" t="s">
        <v>31</v>
      </c>
      <c r="F207" s="5" t="s">
        <v>257</v>
      </c>
      <c r="G207" s="5" t="s">
        <v>15</v>
      </c>
      <c r="H207" s="8">
        <v>62001</v>
      </c>
      <c r="I207" s="6" t="s">
        <v>33</v>
      </c>
    </row>
    <row r="208" spans="1:9" ht="15">
      <c r="A208" s="8">
        <v>4198</v>
      </c>
      <c r="B208" s="5" t="s">
        <v>370</v>
      </c>
      <c r="C208" s="5" t="s">
        <v>371</v>
      </c>
      <c r="D208" s="5" t="s">
        <v>31</v>
      </c>
      <c r="E208" s="5" t="s">
        <v>31</v>
      </c>
      <c r="F208" s="5" t="s">
        <v>77</v>
      </c>
      <c r="G208" s="5" t="s">
        <v>15</v>
      </c>
      <c r="H208" s="8">
        <v>62001</v>
      </c>
      <c r="I208" s="6" t="s">
        <v>33</v>
      </c>
    </row>
    <row r="209" spans="1:9" ht="15">
      <c r="A209" s="8">
        <v>4199</v>
      </c>
      <c r="B209" s="5" t="s">
        <v>372</v>
      </c>
      <c r="C209" s="5" t="s">
        <v>373</v>
      </c>
      <c r="D209" s="5" t="s">
        <v>31</v>
      </c>
      <c r="E209" s="5" t="s">
        <v>31</v>
      </c>
      <c r="F209" s="5" t="s">
        <v>145</v>
      </c>
      <c r="G209" s="5" t="s">
        <v>15</v>
      </c>
      <c r="H209" s="8">
        <v>61109</v>
      </c>
      <c r="I209" s="6" t="s">
        <v>33</v>
      </c>
    </row>
    <row r="210" spans="1:9" ht="15">
      <c r="A210" s="8">
        <v>4200</v>
      </c>
      <c r="B210" s="5" t="s">
        <v>374</v>
      </c>
      <c r="C210" s="5" t="s">
        <v>375</v>
      </c>
      <c r="D210" s="5" t="s">
        <v>31</v>
      </c>
      <c r="E210" s="5" t="s">
        <v>31</v>
      </c>
      <c r="F210" s="5" t="s">
        <v>145</v>
      </c>
      <c r="G210" s="5" t="s">
        <v>15</v>
      </c>
      <c r="H210" s="8">
        <v>61109</v>
      </c>
      <c r="I210" s="6" t="s">
        <v>33</v>
      </c>
    </row>
    <row r="211" spans="1:9" ht="15">
      <c r="A211" s="8">
        <v>4201</v>
      </c>
      <c r="B211" s="5" t="s">
        <v>376</v>
      </c>
      <c r="C211" s="5" t="s">
        <v>377</v>
      </c>
      <c r="D211" s="5" t="s">
        <v>31</v>
      </c>
      <c r="E211" s="5" t="s">
        <v>31</v>
      </c>
      <c r="F211" s="5" t="s">
        <v>235</v>
      </c>
      <c r="G211" s="5" t="s">
        <v>15</v>
      </c>
      <c r="H211" s="8">
        <v>62001</v>
      </c>
      <c r="I211" s="6" t="s">
        <v>33</v>
      </c>
    </row>
    <row r="212" spans="1:9" ht="15">
      <c r="A212" s="8">
        <v>4202</v>
      </c>
      <c r="B212" s="5" t="s">
        <v>378</v>
      </c>
      <c r="C212" s="5" t="s">
        <v>379</v>
      </c>
      <c r="D212" s="5" t="s">
        <v>31</v>
      </c>
      <c r="E212" s="5" t="s">
        <v>31</v>
      </c>
      <c r="F212" s="5" t="s">
        <v>235</v>
      </c>
      <c r="G212" s="5" t="s">
        <v>15</v>
      </c>
      <c r="H212" s="8">
        <v>62001</v>
      </c>
      <c r="I212" s="6" t="s">
        <v>33</v>
      </c>
    </row>
    <row r="213" spans="1:9" ht="15">
      <c r="A213" s="8">
        <v>4203</v>
      </c>
      <c r="B213" s="5" t="s">
        <v>380</v>
      </c>
      <c r="C213" s="5" t="s">
        <v>381</v>
      </c>
      <c r="D213" s="5" t="s">
        <v>31</v>
      </c>
      <c r="E213" s="5" t="s">
        <v>31</v>
      </c>
      <c r="F213" s="5" t="s">
        <v>265</v>
      </c>
      <c r="G213" s="5" t="s">
        <v>15</v>
      </c>
      <c r="H213" s="8">
        <v>62001</v>
      </c>
      <c r="I213" s="6" t="s">
        <v>33</v>
      </c>
    </row>
    <row r="214" spans="1:9" ht="15">
      <c r="A214" s="8">
        <v>4204</v>
      </c>
      <c r="B214" s="5" t="s">
        <v>382</v>
      </c>
      <c r="C214" s="5" t="s">
        <v>383</v>
      </c>
      <c r="D214" s="5" t="s">
        <v>31</v>
      </c>
      <c r="E214" s="5" t="s">
        <v>31</v>
      </c>
      <c r="F214" s="5" t="s">
        <v>265</v>
      </c>
      <c r="G214" s="5" t="s">
        <v>15</v>
      </c>
      <c r="H214" s="8">
        <v>62001</v>
      </c>
      <c r="I214" s="6" t="s">
        <v>33</v>
      </c>
    </row>
    <row r="215" spans="1:9" ht="15">
      <c r="A215" s="8">
        <v>4205</v>
      </c>
      <c r="B215" s="5" t="s">
        <v>384</v>
      </c>
      <c r="C215" s="5" t="s">
        <v>385</v>
      </c>
      <c r="D215" s="5" t="s">
        <v>31</v>
      </c>
      <c r="E215" s="5" t="s">
        <v>31</v>
      </c>
      <c r="F215" s="5" t="s">
        <v>265</v>
      </c>
      <c r="G215" s="5" t="s">
        <v>15</v>
      </c>
      <c r="H215" s="8">
        <v>62001</v>
      </c>
      <c r="I215" s="6" t="s">
        <v>33</v>
      </c>
    </row>
    <row r="216" spans="1:9" ht="15">
      <c r="A216" s="8">
        <v>4206</v>
      </c>
      <c r="B216" s="5" t="s">
        <v>386</v>
      </c>
      <c r="C216" s="5" t="s">
        <v>387</v>
      </c>
      <c r="D216" s="5" t="s">
        <v>31</v>
      </c>
      <c r="E216" s="5" t="s">
        <v>31</v>
      </c>
      <c r="F216" s="5" t="s">
        <v>248</v>
      </c>
      <c r="G216" s="5" t="s">
        <v>15</v>
      </c>
      <c r="H216" s="8">
        <v>61109</v>
      </c>
      <c r="I216" s="6" t="s">
        <v>33</v>
      </c>
    </row>
    <row r="217" spans="1:9" ht="15">
      <c r="A217" s="8">
        <v>4206</v>
      </c>
      <c r="B217" s="5" t="s">
        <v>386</v>
      </c>
      <c r="C217" s="5" t="s">
        <v>387</v>
      </c>
      <c r="D217" s="5" t="s">
        <v>31</v>
      </c>
      <c r="E217" s="5" t="s">
        <v>34</v>
      </c>
      <c r="F217" s="5" t="s">
        <v>248</v>
      </c>
      <c r="G217" s="5" t="s">
        <v>15</v>
      </c>
      <c r="H217" s="8">
        <v>61109</v>
      </c>
      <c r="I217" s="6" t="s">
        <v>33</v>
      </c>
    </row>
    <row r="218" spans="1:9" ht="15">
      <c r="A218" s="8">
        <v>4207</v>
      </c>
      <c r="B218" s="5" t="s">
        <v>388</v>
      </c>
      <c r="C218" s="5" t="s">
        <v>389</v>
      </c>
      <c r="D218" s="5" t="s">
        <v>31</v>
      </c>
      <c r="E218" s="5" t="s">
        <v>31</v>
      </c>
      <c r="F218" s="5" t="s">
        <v>390</v>
      </c>
      <c r="G218" s="5" t="s">
        <v>15</v>
      </c>
      <c r="H218" s="8">
        <v>61109</v>
      </c>
      <c r="I218" s="6" t="s">
        <v>33</v>
      </c>
    </row>
    <row r="219" spans="1:9" ht="15">
      <c r="A219" s="8">
        <v>4212</v>
      </c>
      <c r="B219" s="5" t="s">
        <v>391</v>
      </c>
      <c r="C219" s="5" t="s">
        <v>392</v>
      </c>
      <c r="D219" s="5" t="s">
        <v>31</v>
      </c>
      <c r="E219" s="5" t="s">
        <v>31</v>
      </c>
      <c r="F219" s="5" t="s">
        <v>77</v>
      </c>
      <c r="G219" s="5" t="s">
        <v>15</v>
      </c>
      <c r="H219" s="8">
        <v>62001</v>
      </c>
      <c r="I219" s="6" t="s">
        <v>33</v>
      </c>
    </row>
    <row r="220" spans="1:9" ht="15">
      <c r="A220" s="8">
        <v>4215</v>
      </c>
      <c r="B220" s="5" t="s">
        <v>393</v>
      </c>
      <c r="C220" s="5" t="s">
        <v>394</v>
      </c>
      <c r="D220" s="5" t="s">
        <v>31</v>
      </c>
      <c r="E220" s="5" t="s">
        <v>31</v>
      </c>
      <c r="F220" s="5" t="s">
        <v>339</v>
      </c>
      <c r="G220" s="5" t="s">
        <v>17</v>
      </c>
      <c r="H220" s="8">
        <v>71309</v>
      </c>
      <c r="I220" s="11" t="s">
        <v>696</v>
      </c>
    </row>
    <row r="221" spans="1:9" ht="15">
      <c r="A221" s="8">
        <v>4215</v>
      </c>
      <c r="B221" s="5" t="s">
        <v>393</v>
      </c>
      <c r="C221" s="5" t="s">
        <v>394</v>
      </c>
      <c r="D221" s="5" t="s">
        <v>31</v>
      </c>
      <c r="E221" s="5" t="s">
        <v>31</v>
      </c>
      <c r="F221" s="5" t="s">
        <v>339</v>
      </c>
      <c r="G221" s="5" t="s">
        <v>15</v>
      </c>
      <c r="H221" s="8">
        <v>458212</v>
      </c>
      <c r="I221" s="6" t="s">
        <v>33</v>
      </c>
    </row>
    <row r="222" spans="1:9" ht="15">
      <c r="A222" s="8">
        <v>4215</v>
      </c>
      <c r="B222" s="5" t="s">
        <v>393</v>
      </c>
      <c r="C222" s="5" t="s">
        <v>394</v>
      </c>
      <c r="D222" s="5" t="s">
        <v>31</v>
      </c>
      <c r="E222" s="5" t="s">
        <v>34</v>
      </c>
      <c r="F222" s="5" t="s">
        <v>339</v>
      </c>
      <c r="G222" s="5" t="s">
        <v>17</v>
      </c>
      <c r="H222" s="8">
        <v>71309</v>
      </c>
      <c r="I222" s="11" t="s">
        <v>696</v>
      </c>
    </row>
    <row r="223" spans="1:9" ht="15">
      <c r="A223" s="8">
        <v>4215</v>
      </c>
      <c r="B223" s="5" t="s">
        <v>393</v>
      </c>
      <c r="C223" s="5" t="s">
        <v>394</v>
      </c>
      <c r="D223" s="5" t="s">
        <v>31</v>
      </c>
      <c r="E223" s="5" t="s">
        <v>34</v>
      </c>
      <c r="F223" s="5" t="s">
        <v>339</v>
      </c>
      <c r="G223" s="5" t="s">
        <v>15</v>
      </c>
      <c r="H223" s="8">
        <v>458212</v>
      </c>
      <c r="I223" s="6" t="s">
        <v>33</v>
      </c>
    </row>
    <row r="224" spans="1:9" ht="15">
      <c r="A224" s="8">
        <v>4216</v>
      </c>
      <c r="B224" s="5" t="s">
        <v>395</v>
      </c>
      <c r="C224" s="5" t="s">
        <v>396</v>
      </c>
      <c r="D224" s="5" t="s">
        <v>31</v>
      </c>
      <c r="E224" s="5" t="s">
        <v>31</v>
      </c>
      <c r="F224" s="5" t="s">
        <v>339</v>
      </c>
      <c r="G224" s="5" t="s">
        <v>17</v>
      </c>
      <c r="H224" s="8">
        <v>458212</v>
      </c>
      <c r="I224" s="6" t="s">
        <v>33</v>
      </c>
    </row>
    <row r="225" spans="1:9" ht="15">
      <c r="A225" s="8">
        <v>4216</v>
      </c>
      <c r="B225" s="5" t="s">
        <v>395</v>
      </c>
      <c r="C225" s="5" t="s">
        <v>396</v>
      </c>
      <c r="D225" s="5" t="s">
        <v>31</v>
      </c>
      <c r="E225" s="5" t="s">
        <v>34</v>
      </c>
      <c r="F225" s="5" t="s">
        <v>339</v>
      </c>
      <c r="G225" s="5" t="s">
        <v>17</v>
      </c>
      <c r="H225" s="8">
        <v>458212</v>
      </c>
      <c r="I225" s="6" t="s">
        <v>33</v>
      </c>
    </row>
    <row r="226" spans="1:9" ht="15">
      <c r="A226" s="8">
        <v>4217</v>
      </c>
      <c r="B226" s="5" t="s">
        <v>397</v>
      </c>
      <c r="C226" s="5" t="s">
        <v>398</v>
      </c>
      <c r="D226" s="5" t="s">
        <v>31</v>
      </c>
      <c r="E226" s="5" t="s">
        <v>31</v>
      </c>
      <c r="F226" s="5" t="s">
        <v>145</v>
      </c>
      <c r="G226" s="5" t="s">
        <v>15</v>
      </c>
      <c r="H226" s="8">
        <v>61109</v>
      </c>
      <c r="I226" s="6" t="s">
        <v>33</v>
      </c>
    </row>
    <row r="227" spans="1:9" ht="15">
      <c r="A227" s="8">
        <v>4217</v>
      </c>
      <c r="B227" s="5" t="s">
        <v>397</v>
      </c>
      <c r="C227" s="5" t="s">
        <v>398</v>
      </c>
      <c r="D227" s="5" t="s">
        <v>31</v>
      </c>
      <c r="E227" s="5" t="s">
        <v>34</v>
      </c>
      <c r="F227" s="5" t="s">
        <v>145</v>
      </c>
      <c r="G227" s="5" t="s">
        <v>15</v>
      </c>
      <c r="H227" s="8">
        <v>61109</v>
      </c>
      <c r="I227" s="6" t="s">
        <v>33</v>
      </c>
    </row>
    <row r="228" spans="1:9" ht="15">
      <c r="A228" s="8">
        <v>4218</v>
      </c>
      <c r="B228" s="5" t="s">
        <v>399</v>
      </c>
      <c r="C228" s="5" t="s">
        <v>400</v>
      </c>
      <c r="D228" s="5" t="s">
        <v>31</v>
      </c>
      <c r="E228" s="5" t="s">
        <v>31</v>
      </c>
      <c r="F228" s="5" t="s">
        <v>77</v>
      </c>
      <c r="G228" s="5" t="s">
        <v>15</v>
      </c>
      <c r="H228" s="8">
        <v>62001</v>
      </c>
      <c r="I228" s="6" t="s">
        <v>33</v>
      </c>
    </row>
    <row r="229" spans="1:9" ht="15">
      <c r="A229" s="8">
        <v>4219</v>
      </c>
      <c r="B229" s="5" t="s">
        <v>401</v>
      </c>
      <c r="C229" s="5" t="s">
        <v>402</v>
      </c>
      <c r="D229" s="5" t="s">
        <v>31</v>
      </c>
      <c r="E229" s="5" t="s">
        <v>31</v>
      </c>
      <c r="F229" s="5" t="s">
        <v>32</v>
      </c>
      <c r="G229" s="5" t="s">
        <v>15</v>
      </c>
      <c r="H229" s="8">
        <v>62001</v>
      </c>
      <c r="I229" s="6" t="s">
        <v>33</v>
      </c>
    </row>
    <row r="230" spans="1:9" ht="15">
      <c r="A230" s="8">
        <v>4219</v>
      </c>
      <c r="B230" s="5" t="s">
        <v>401</v>
      </c>
      <c r="C230" s="5" t="s">
        <v>402</v>
      </c>
      <c r="D230" s="5" t="s">
        <v>31</v>
      </c>
      <c r="E230" s="5" t="s">
        <v>34</v>
      </c>
      <c r="F230" s="5" t="s">
        <v>35</v>
      </c>
      <c r="G230" s="5" t="s">
        <v>15</v>
      </c>
      <c r="H230" s="8">
        <v>62001</v>
      </c>
      <c r="I230" s="6" t="s">
        <v>33</v>
      </c>
    </row>
    <row r="231" spans="1:9" ht="15">
      <c r="A231" s="8">
        <v>4220</v>
      </c>
      <c r="B231" s="5" t="s">
        <v>403</v>
      </c>
      <c r="C231" s="5" t="s">
        <v>404</v>
      </c>
      <c r="D231" s="5" t="s">
        <v>31</v>
      </c>
      <c r="E231" s="5" t="s">
        <v>31</v>
      </c>
      <c r="F231" s="5" t="s">
        <v>32</v>
      </c>
      <c r="G231" s="5" t="s">
        <v>15</v>
      </c>
      <c r="H231" s="8">
        <v>62001</v>
      </c>
      <c r="I231" s="6" t="s">
        <v>33</v>
      </c>
    </row>
    <row r="232" spans="1:9" ht="15">
      <c r="A232" s="8">
        <v>4221</v>
      </c>
      <c r="B232" s="5" t="s">
        <v>405</v>
      </c>
      <c r="C232" s="5" t="s">
        <v>406</v>
      </c>
      <c r="D232" s="5" t="s">
        <v>31</v>
      </c>
      <c r="E232" s="5" t="s">
        <v>31</v>
      </c>
      <c r="F232" s="5" t="s">
        <v>64</v>
      </c>
      <c r="G232" s="5" t="s">
        <v>15</v>
      </c>
      <c r="H232" s="8">
        <v>62008</v>
      </c>
      <c r="I232" s="6" t="s">
        <v>33</v>
      </c>
    </row>
    <row r="233" spans="1:9" ht="15">
      <c r="A233" s="8">
        <v>4221</v>
      </c>
      <c r="B233" s="5" t="s">
        <v>405</v>
      </c>
      <c r="C233" s="5" t="s">
        <v>406</v>
      </c>
      <c r="D233" s="5" t="s">
        <v>31</v>
      </c>
      <c r="E233" s="5" t="s">
        <v>34</v>
      </c>
      <c r="F233" s="5" t="s">
        <v>65</v>
      </c>
      <c r="G233" s="5" t="s">
        <v>15</v>
      </c>
      <c r="H233" s="8">
        <v>62009</v>
      </c>
      <c r="I233" s="6" t="s">
        <v>33</v>
      </c>
    </row>
    <row r="234" spans="1:9" ht="15">
      <c r="A234" s="8">
        <v>4222</v>
      </c>
      <c r="B234" s="5" t="s">
        <v>407</v>
      </c>
      <c r="C234" s="5" t="s">
        <v>408</v>
      </c>
      <c r="D234" s="5" t="s">
        <v>31</v>
      </c>
      <c r="E234" s="5" t="s">
        <v>31</v>
      </c>
      <c r="F234" s="5" t="s">
        <v>409</v>
      </c>
      <c r="G234" s="5" t="s">
        <v>15</v>
      </c>
      <c r="H234" s="8">
        <v>62008</v>
      </c>
      <c r="I234" s="6" t="s">
        <v>33</v>
      </c>
    </row>
    <row r="235" spans="1:9" ht="15">
      <c r="A235" s="8">
        <v>4222</v>
      </c>
      <c r="B235" s="5" t="s">
        <v>407</v>
      </c>
      <c r="C235" s="5" t="s">
        <v>408</v>
      </c>
      <c r="D235" s="5" t="s">
        <v>31</v>
      </c>
      <c r="E235" s="5" t="s">
        <v>34</v>
      </c>
      <c r="F235" s="5" t="s">
        <v>410</v>
      </c>
      <c r="G235" s="5" t="s">
        <v>15</v>
      </c>
      <c r="H235" s="8">
        <v>62009</v>
      </c>
      <c r="I235" s="6" t="s">
        <v>33</v>
      </c>
    </row>
    <row r="236" spans="1:9" ht="15">
      <c r="A236" s="8">
        <v>4223</v>
      </c>
      <c r="B236" s="5" t="s">
        <v>411</v>
      </c>
      <c r="C236" s="5" t="s">
        <v>412</v>
      </c>
      <c r="D236" s="5" t="s">
        <v>31</v>
      </c>
      <c r="E236" s="5" t="s">
        <v>31</v>
      </c>
      <c r="F236" s="5" t="s">
        <v>77</v>
      </c>
      <c r="G236" s="5" t="s">
        <v>15</v>
      </c>
      <c r="H236" s="8">
        <v>62001</v>
      </c>
      <c r="I236" s="6" t="s">
        <v>33</v>
      </c>
    </row>
    <row r="237" spans="1:9" ht="15">
      <c r="A237" s="8">
        <v>4223</v>
      </c>
      <c r="B237" s="5" t="s">
        <v>411</v>
      </c>
      <c r="C237" s="5" t="s">
        <v>412</v>
      </c>
      <c r="D237" s="5" t="s">
        <v>31</v>
      </c>
      <c r="E237" s="5" t="s">
        <v>34</v>
      </c>
      <c r="F237" s="5" t="s">
        <v>136</v>
      </c>
      <c r="G237" s="5" t="s">
        <v>15</v>
      </c>
      <c r="H237" s="8">
        <v>62001</v>
      </c>
      <c r="I237" s="6" t="s">
        <v>33</v>
      </c>
    </row>
    <row r="238" spans="1:9" ht="15">
      <c r="A238" s="8">
        <v>4224</v>
      </c>
      <c r="B238" s="5" t="s">
        <v>413</v>
      </c>
      <c r="C238" s="5" t="s">
        <v>414</v>
      </c>
      <c r="D238" s="5" t="s">
        <v>31</v>
      </c>
      <c r="E238" s="5" t="s">
        <v>31</v>
      </c>
      <c r="F238" s="5" t="s">
        <v>222</v>
      </c>
      <c r="G238" s="5" t="s">
        <v>15</v>
      </c>
      <c r="H238" s="8">
        <v>62001</v>
      </c>
      <c r="I238" s="6" t="s">
        <v>33</v>
      </c>
    </row>
    <row r="239" spans="1:9" ht="15">
      <c r="A239" s="8">
        <v>4224</v>
      </c>
      <c r="B239" s="5" t="s">
        <v>413</v>
      </c>
      <c r="C239" s="5" t="s">
        <v>414</v>
      </c>
      <c r="D239" s="5" t="s">
        <v>31</v>
      </c>
      <c r="E239" s="5" t="s">
        <v>34</v>
      </c>
      <c r="F239" s="5" t="s">
        <v>223</v>
      </c>
      <c r="G239" s="5" t="s">
        <v>15</v>
      </c>
      <c r="H239" s="8">
        <v>62002</v>
      </c>
      <c r="I239" s="6" t="s">
        <v>33</v>
      </c>
    </row>
    <row r="240" spans="1:9" ht="15">
      <c r="A240" s="8">
        <v>4230</v>
      </c>
      <c r="B240" s="5" t="s">
        <v>415</v>
      </c>
      <c r="C240" s="5" t="s">
        <v>416</v>
      </c>
      <c r="D240" s="5" t="s">
        <v>31</v>
      </c>
      <c r="E240" s="5" t="s">
        <v>31</v>
      </c>
      <c r="F240" s="5" t="s">
        <v>77</v>
      </c>
      <c r="G240" s="5" t="s">
        <v>15</v>
      </c>
      <c r="H240" s="8">
        <v>62001</v>
      </c>
      <c r="I240" s="6" t="s">
        <v>33</v>
      </c>
    </row>
    <row r="241" spans="1:9" ht="15">
      <c r="A241" s="8">
        <v>4230</v>
      </c>
      <c r="B241" s="5" t="s">
        <v>415</v>
      </c>
      <c r="C241" s="5" t="s">
        <v>416</v>
      </c>
      <c r="D241" s="5" t="s">
        <v>31</v>
      </c>
      <c r="E241" s="5" t="s">
        <v>31</v>
      </c>
      <c r="F241" s="5" t="s">
        <v>417</v>
      </c>
      <c r="G241" s="5" t="s">
        <v>17</v>
      </c>
      <c r="H241" s="8">
        <v>71309</v>
      </c>
      <c r="I241" s="6" t="s">
        <v>33</v>
      </c>
    </row>
    <row r="242" spans="1:9" ht="15">
      <c r="A242" s="8">
        <v>4230</v>
      </c>
      <c r="B242" s="5" t="s">
        <v>415</v>
      </c>
      <c r="C242" s="5" t="s">
        <v>416</v>
      </c>
      <c r="D242" s="5" t="s">
        <v>31</v>
      </c>
      <c r="E242" s="5" t="s">
        <v>34</v>
      </c>
      <c r="F242" s="5" t="s">
        <v>136</v>
      </c>
      <c r="G242" s="5" t="s">
        <v>15</v>
      </c>
      <c r="H242" s="8">
        <v>62001</v>
      </c>
      <c r="I242" s="6" t="s">
        <v>33</v>
      </c>
    </row>
    <row r="243" spans="1:9" ht="15">
      <c r="A243" s="8">
        <v>4230</v>
      </c>
      <c r="B243" s="5" t="s">
        <v>415</v>
      </c>
      <c r="C243" s="5" t="s">
        <v>416</v>
      </c>
      <c r="D243" s="5" t="s">
        <v>31</v>
      </c>
      <c r="E243" s="5" t="s">
        <v>34</v>
      </c>
      <c r="F243" s="5" t="s">
        <v>417</v>
      </c>
      <c r="G243" s="5" t="s">
        <v>17</v>
      </c>
      <c r="H243" s="8">
        <v>71309</v>
      </c>
      <c r="I243" s="6" t="s">
        <v>33</v>
      </c>
    </row>
    <row r="244" spans="1:9" ht="15">
      <c r="A244" s="8">
        <v>4230</v>
      </c>
      <c r="B244" s="5" t="s">
        <v>415</v>
      </c>
      <c r="C244" s="5" t="s">
        <v>416</v>
      </c>
      <c r="D244" s="5" t="s">
        <v>34</v>
      </c>
      <c r="E244" s="5" t="s">
        <v>31</v>
      </c>
      <c r="F244" s="5" t="s">
        <v>77</v>
      </c>
      <c r="G244" s="5" t="s">
        <v>15</v>
      </c>
      <c r="H244" s="8">
        <v>62001</v>
      </c>
      <c r="I244" s="6" t="s">
        <v>33</v>
      </c>
    </row>
    <row r="245" spans="1:9" ht="15">
      <c r="A245" s="8">
        <v>4230</v>
      </c>
      <c r="B245" s="5" t="s">
        <v>415</v>
      </c>
      <c r="C245" s="5" t="s">
        <v>416</v>
      </c>
      <c r="D245" s="5" t="s">
        <v>34</v>
      </c>
      <c r="E245" s="5" t="s">
        <v>31</v>
      </c>
      <c r="F245" s="5" t="s">
        <v>417</v>
      </c>
      <c r="G245" s="5" t="s">
        <v>17</v>
      </c>
      <c r="H245" s="8">
        <v>71309</v>
      </c>
      <c r="I245" s="6" t="s">
        <v>33</v>
      </c>
    </row>
    <row r="246" spans="1:9" ht="15">
      <c r="A246" s="8">
        <v>4231</v>
      </c>
      <c r="B246" s="5" t="s">
        <v>418</v>
      </c>
      <c r="C246" s="5" t="s">
        <v>419</v>
      </c>
      <c r="D246" s="5" t="s">
        <v>31</v>
      </c>
      <c r="E246" s="5" t="s">
        <v>31</v>
      </c>
      <c r="F246" s="5" t="s">
        <v>32</v>
      </c>
      <c r="G246" s="5" t="s">
        <v>15</v>
      </c>
      <c r="H246" s="8">
        <v>62001</v>
      </c>
      <c r="I246" s="6" t="s">
        <v>33</v>
      </c>
    </row>
    <row r="247" spans="1:9" ht="15">
      <c r="A247" s="8">
        <v>4231</v>
      </c>
      <c r="B247" s="5" t="s">
        <v>418</v>
      </c>
      <c r="C247" s="5" t="s">
        <v>419</v>
      </c>
      <c r="D247" s="5" t="s">
        <v>31</v>
      </c>
      <c r="E247" s="5" t="s">
        <v>34</v>
      </c>
      <c r="F247" s="5" t="s">
        <v>35</v>
      </c>
      <c r="G247" s="5" t="s">
        <v>15</v>
      </c>
      <c r="H247" s="8">
        <v>62001</v>
      </c>
      <c r="I247" s="6" t="s">
        <v>33</v>
      </c>
    </row>
    <row r="248" spans="1:9" ht="15">
      <c r="A248" s="8">
        <v>4232</v>
      </c>
      <c r="B248" s="5" t="s">
        <v>420</v>
      </c>
      <c r="C248" s="5" t="s">
        <v>421</v>
      </c>
      <c r="D248" s="5" t="s">
        <v>31</v>
      </c>
      <c r="E248" s="5" t="s">
        <v>31</v>
      </c>
      <c r="F248" s="5" t="s">
        <v>32</v>
      </c>
      <c r="G248" s="5" t="s">
        <v>15</v>
      </c>
      <c r="H248" s="8">
        <v>62001</v>
      </c>
      <c r="I248" s="6" t="s">
        <v>33</v>
      </c>
    </row>
    <row r="249" spans="1:9" ht="15">
      <c r="A249" s="8">
        <v>4286</v>
      </c>
      <c r="B249" s="5" t="s">
        <v>422</v>
      </c>
      <c r="C249" s="5" t="s">
        <v>423</v>
      </c>
      <c r="D249" s="5" t="s">
        <v>31</v>
      </c>
      <c r="E249" s="5" t="s">
        <v>31</v>
      </c>
      <c r="F249" s="5" t="s">
        <v>424</v>
      </c>
      <c r="G249" s="5" t="s">
        <v>15</v>
      </c>
      <c r="H249" s="8">
        <v>62001</v>
      </c>
      <c r="I249" s="6" t="s">
        <v>33</v>
      </c>
    </row>
    <row r="250" spans="1:9" ht="15">
      <c r="A250" s="8">
        <v>4287</v>
      </c>
      <c r="B250" s="5" t="s">
        <v>425</v>
      </c>
      <c r="C250" s="5" t="s">
        <v>426</v>
      </c>
      <c r="D250" s="5" t="s">
        <v>31</v>
      </c>
      <c r="E250" s="5" t="s">
        <v>31</v>
      </c>
      <c r="F250" s="5" t="s">
        <v>427</v>
      </c>
      <c r="G250" s="5" t="s">
        <v>15</v>
      </c>
      <c r="H250" s="8">
        <v>62001</v>
      </c>
      <c r="I250" s="6" t="s">
        <v>33</v>
      </c>
    </row>
    <row r="251" spans="1:9" ht="15">
      <c r="A251" s="8">
        <v>4288</v>
      </c>
      <c r="B251" s="5" t="s">
        <v>428</v>
      </c>
      <c r="C251" s="5" t="s">
        <v>429</v>
      </c>
      <c r="D251" s="5" t="s">
        <v>31</v>
      </c>
      <c r="E251" s="5" t="s">
        <v>31</v>
      </c>
      <c r="F251" s="5" t="s">
        <v>430</v>
      </c>
      <c r="G251" s="5" t="s">
        <v>15</v>
      </c>
      <c r="H251" s="8">
        <v>62001</v>
      </c>
      <c r="I251" s="6" t="s">
        <v>33</v>
      </c>
    </row>
    <row r="252" spans="1:9" ht="15">
      <c r="A252" s="8">
        <v>4289</v>
      </c>
      <c r="B252" s="5" t="s">
        <v>431</v>
      </c>
      <c r="C252" s="5" t="s">
        <v>432</v>
      </c>
      <c r="D252" s="5" t="s">
        <v>31</v>
      </c>
      <c r="E252" s="5" t="s">
        <v>31</v>
      </c>
      <c r="F252" s="5" t="s">
        <v>430</v>
      </c>
      <c r="G252" s="5" t="s">
        <v>15</v>
      </c>
      <c r="H252" s="8">
        <v>62001</v>
      </c>
      <c r="I252" s="6" t="s">
        <v>33</v>
      </c>
    </row>
    <row r="253" spans="1:9" ht="15">
      <c r="A253" s="8">
        <v>4294</v>
      </c>
      <c r="B253" s="5" t="s">
        <v>433</v>
      </c>
      <c r="C253" s="5" t="s">
        <v>434</v>
      </c>
      <c r="D253" s="5" t="s">
        <v>34</v>
      </c>
      <c r="E253" s="5" t="s">
        <v>31</v>
      </c>
      <c r="F253" s="5" t="s">
        <v>435</v>
      </c>
      <c r="G253" s="5" t="s">
        <v>15</v>
      </c>
      <c r="H253" s="8">
        <v>62001</v>
      </c>
      <c r="I253" s="6" t="s">
        <v>33</v>
      </c>
    </row>
    <row r="254" spans="1:9" ht="15">
      <c r="A254" s="8">
        <v>4295</v>
      </c>
      <c r="B254" s="5" t="s">
        <v>436</v>
      </c>
      <c r="C254" s="5" t="s">
        <v>437</v>
      </c>
      <c r="D254" s="5" t="s">
        <v>31</v>
      </c>
      <c r="E254" s="5" t="s">
        <v>31</v>
      </c>
      <c r="F254" s="5" t="s">
        <v>32</v>
      </c>
      <c r="G254" s="5" t="s">
        <v>15</v>
      </c>
      <c r="H254" s="8">
        <v>62001</v>
      </c>
      <c r="I254" s="6" t="s">
        <v>33</v>
      </c>
    </row>
    <row r="255" spans="1:9" ht="15">
      <c r="A255" s="8">
        <v>4311</v>
      </c>
      <c r="B255" s="5" t="s">
        <v>438</v>
      </c>
      <c r="C255" s="5" t="s">
        <v>439</v>
      </c>
      <c r="D255" s="5" t="s">
        <v>31</v>
      </c>
      <c r="E255" s="5" t="s">
        <v>31</v>
      </c>
      <c r="F255" s="5" t="s">
        <v>77</v>
      </c>
      <c r="G255" s="5" t="s">
        <v>15</v>
      </c>
      <c r="H255" s="8">
        <v>62001</v>
      </c>
      <c r="I255" s="6" t="s">
        <v>33</v>
      </c>
    </row>
    <row r="256" spans="1:9" ht="15">
      <c r="A256" s="8">
        <v>4311</v>
      </c>
      <c r="B256" s="5" t="s">
        <v>438</v>
      </c>
      <c r="C256" s="5" t="s">
        <v>439</v>
      </c>
      <c r="D256" s="5" t="s">
        <v>31</v>
      </c>
      <c r="E256" s="5" t="s">
        <v>31</v>
      </c>
      <c r="F256" s="5" t="s">
        <v>339</v>
      </c>
      <c r="G256" s="5" t="s">
        <v>17</v>
      </c>
      <c r="H256" s="8">
        <v>71309</v>
      </c>
      <c r="I256" s="6" t="s">
        <v>33</v>
      </c>
    </row>
    <row r="257" spans="1:9" ht="15">
      <c r="A257" s="8">
        <v>4312</v>
      </c>
      <c r="B257" s="5" t="s">
        <v>440</v>
      </c>
      <c r="C257" s="5" t="s">
        <v>441</v>
      </c>
      <c r="D257" s="5" t="s">
        <v>31</v>
      </c>
      <c r="E257" s="5" t="s">
        <v>31</v>
      </c>
      <c r="F257" s="5" t="s">
        <v>77</v>
      </c>
      <c r="G257" s="5" t="s">
        <v>15</v>
      </c>
      <c r="H257" s="8">
        <v>62001</v>
      </c>
      <c r="I257" s="6" t="s">
        <v>33</v>
      </c>
    </row>
    <row r="258" spans="1:9" ht="15">
      <c r="A258" s="8">
        <v>4312</v>
      </c>
      <c r="B258" s="5" t="s">
        <v>440</v>
      </c>
      <c r="C258" s="5" t="s">
        <v>441</v>
      </c>
      <c r="D258" s="5" t="s">
        <v>31</v>
      </c>
      <c r="E258" s="5" t="s">
        <v>31</v>
      </c>
      <c r="F258" s="5" t="s">
        <v>339</v>
      </c>
      <c r="G258" s="5" t="s">
        <v>17</v>
      </c>
      <c r="H258" s="8">
        <v>71309</v>
      </c>
      <c r="I258" s="6" t="s">
        <v>33</v>
      </c>
    </row>
    <row r="259" spans="1:9" ht="15">
      <c r="A259" s="8">
        <v>4313</v>
      </c>
      <c r="B259" s="5" t="s">
        <v>442</v>
      </c>
      <c r="C259" s="5" t="s">
        <v>443</v>
      </c>
      <c r="D259" s="5" t="s">
        <v>31</v>
      </c>
      <c r="E259" s="5" t="s">
        <v>31</v>
      </c>
      <c r="F259" s="5" t="s">
        <v>339</v>
      </c>
      <c r="G259" s="5" t="s">
        <v>15</v>
      </c>
      <c r="H259" s="8">
        <v>71360</v>
      </c>
      <c r="I259" s="6" t="s">
        <v>33</v>
      </c>
    </row>
    <row r="260" spans="1:9" ht="15">
      <c r="A260" s="8">
        <v>4314</v>
      </c>
      <c r="B260" s="5" t="s">
        <v>444</v>
      </c>
      <c r="C260" s="5" t="s">
        <v>445</v>
      </c>
      <c r="D260" s="5" t="s">
        <v>31</v>
      </c>
      <c r="E260" s="5" t="s">
        <v>31</v>
      </c>
      <c r="F260" s="5" t="s">
        <v>77</v>
      </c>
      <c r="G260" s="5" t="s">
        <v>15</v>
      </c>
      <c r="H260" s="8">
        <v>62001</v>
      </c>
      <c r="I260" s="6" t="s">
        <v>33</v>
      </c>
    </row>
    <row r="261" spans="1:9" ht="15">
      <c r="A261" s="8">
        <v>4314</v>
      </c>
      <c r="B261" s="5" t="s">
        <v>444</v>
      </c>
      <c r="C261" s="5" t="s">
        <v>445</v>
      </c>
      <c r="D261" s="5" t="s">
        <v>31</v>
      </c>
      <c r="E261" s="5" t="s">
        <v>31</v>
      </c>
      <c r="F261" s="5" t="s">
        <v>339</v>
      </c>
      <c r="G261" s="5" t="s">
        <v>17</v>
      </c>
      <c r="H261" s="8">
        <v>71309</v>
      </c>
      <c r="I261" s="6" t="s">
        <v>33</v>
      </c>
    </row>
    <row r="262" spans="1:9" ht="15">
      <c r="A262" s="8">
        <v>4315</v>
      </c>
      <c r="B262" s="5" t="s">
        <v>446</v>
      </c>
      <c r="C262" s="5" t="s">
        <v>447</v>
      </c>
      <c r="D262" s="5" t="s">
        <v>31</v>
      </c>
      <c r="E262" s="5" t="s">
        <v>31</v>
      </c>
      <c r="F262" s="5" t="s">
        <v>77</v>
      </c>
      <c r="G262" s="5" t="s">
        <v>15</v>
      </c>
      <c r="H262" s="8">
        <v>62001</v>
      </c>
      <c r="I262" s="6" t="s">
        <v>33</v>
      </c>
    </row>
    <row r="263" spans="1:9" ht="15">
      <c r="A263" s="8">
        <v>4315</v>
      </c>
      <c r="B263" s="5" t="s">
        <v>446</v>
      </c>
      <c r="C263" s="5" t="s">
        <v>447</v>
      </c>
      <c r="D263" s="5" t="s">
        <v>31</v>
      </c>
      <c r="E263" s="5" t="s">
        <v>31</v>
      </c>
      <c r="F263" s="5" t="s">
        <v>339</v>
      </c>
      <c r="G263" s="5" t="s">
        <v>17</v>
      </c>
      <c r="H263" s="8">
        <v>71309</v>
      </c>
      <c r="I263" s="6" t="s">
        <v>33</v>
      </c>
    </row>
    <row r="264" spans="1:9" ht="15">
      <c r="A264" s="8">
        <v>4316</v>
      </c>
      <c r="B264" s="5" t="s">
        <v>448</v>
      </c>
      <c r="C264" s="5" t="s">
        <v>449</v>
      </c>
      <c r="D264" s="5" t="s">
        <v>31</v>
      </c>
      <c r="E264" s="5" t="s">
        <v>31</v>
      </c>
      <c r="F264" s="5" t="s">
        <v>339</v>
      </c>
      <c r="G264" s="5" t="s">
        <v>15</v>
      </c>
      <c r="H264" s="8">
        <v>71360</v>
      </c>
      <c r="I264" s="6" t="s">
        <v>33</v>
      </c>
    </row>
    <row r="265" spans="1:9" ht="15">
      <c r="A265" s="8">
        <v>4317</v>
      </c>
      <c r="B265" s="5" t="s">
        <v>450</v>
      </c>
      <c r="C265" s="5" t="s">
        <v>451</v>
      </c>
      <c r="D265" s="5" t="s">
        <v>31</v>
      </c>
      <c r="E265" s="5" t="s">
        <v>31</v>
      </c>
      <c r="F265" s="5" t="s">
        <v>77</v>
      </c>
      <c r="G265" s="5" t="s">
        <v>15</v>
      </c>
      <c r="H265" s="8">
        <v>62001</v>
      </c>
      <c r="I265" s="6" t="s">
        <v>33</v>
      </c>
    </row>
    <row r="266" spans="1:9" ht="15">
      <c r="A266" s="8">
        <v>4317</v>
      </c>
      <c r="B266" s="5" t="s">
        <v>450</v>
      </c>
      <c r="C266" s="5" t="s">
        <v>451</v>
      </c>
      <c r="D266" s="5" t="s">
        <v>31</v>
      </c>
      <c r="E266" s="5" t="s">
        <v>31</v>
      </c>
      <c r="F266" s="5" t="s">
        <v>339</v>
      </c>
      <c r="G266" s="5" t="s">
        <v>17</v>
      </c>
      <c r="H266" s="8">
        <v>71309</v>
      </c>
      <c r="I266" s="6" t="s">
        <v>33</v>
      </c>
    </row>
    <row r="267" spans="1:9" ht="15">
      <c r="A267" s="8">
        <v>4318</v>
      </c>
      <c r="B267" s="5" t="s">
        <v>452</v>
      </c>
      <c r="C267" s="5" t="s">
        <v>453</v>
      </c>
      <c r="D267" s="5" t="s">
        <v>31</v>
      </c>
      <c r="E267" s="5" t="s">
        <v>31</v>
      </c>
      <c r="F267" s="5" t="s">
        <v>77</v>
      </c>
      <c r="G267" s="5" t="s">
        <v>15</v>
      </c>
      <c r="H267" s="8">
        <v>62001</v>
      </c>
      <c r="I267" s="6" t="s">
        <v>33</v>
      </c>
    </row>
    <row r="268" spans="1:9" ht="15">
      <c r="A268" s="8">
        <v>4318</v>
      </c>
      <c r="B268" s="5" t="s">
        <v>452</v>
      </c>
      <c r="C268" s="5" t="s">
        <v>453</v>
      </c>
      <c r="D268" s="5" t="s">
        <v>31</v>
      </c>
      <c r="E268" s="5" t="s">
        <v>31</v>
      </c>
      <c r="F268" s="5" t="s">
        <v>339</v>
      </c>
      <c r="G268" s="5" t="s">
        <v>17</v>
      </c>
      <c r="H268" s="8">
        <v>71309</v>
      </c>
      <c r="I268" s="6" t="s">
        <v>33</v>
      </c>
    </row>
    <row r="269" spans="1:9" ht="15">
      <c r="A269" s="8">
        <v>4319</v>
      </c>
      <c r="B269" s="5" t="s">
        <v>454</v>
      </c>
      <c r="C269" s="5" t="s">
        <v>455</v>
      </c>
      <c r="D269" s="5" t="s">
        <v>31</v>
      </c>
      <c r="E269" s="5" t="s">
        <v>31</v>
      </c>
      <c r="F269" s="5" t="s">
        <v>339</v>
      </c>
      <c r="G269" s="5" t="s">
        <v>15</v>
      </c>
      <c r="H269" s="8">
        <v>71360</v>
      </c>
      <c r="I269" s="6" t="s">
        <v>33</v>
      </c>
    </row>
    <row r="270" spans="1:9" ht="15">
      <c r="A270" s="8">
        <v>4320</v>
      </c>
      <c r="B270" s="5" t="s">
        <v>456</v>
      </c>
      <c r="C270" s="5" t="s">
        <v>457</v>
      </c>
      <c r="D270" s="5" t="s">
        <v>31</v>
      </c>
      <c r="E270" s="5" t="s">
        <v>31</v>
      </c>
      <c r="F270" s="5" t="s">
        <v>77</v>
      </c>
      <c r="G270" s="5" t="s">
        <v>15</v>
      </c>
      <c r="H270" s="8">
        <v>62001</v>
      </c>
      <c r="I270" s="6" t="s">
        <v>33</v>
      </c>
    </row>
    <row r="271" spans="1:9" ht="15">
      <c r="A271" s="8">
        <v>4320</v>
      </c>
      <c r="B271" s="5" t="s">
        <v>456</v>
      </c>
      <c r="C271" s="5" t="s">
        <v>457</v>
      </c>
      <c r="D271" s="5" t="s">
        <v>31</v>
      </c>
      <c r="E271" s="5" t="s">
        <v>31</v>
      </c>
      <c r="F271" s="5" t="s">
        <v>339</v>
      </c>
      <c r="G271" s="5" t="s">
        <v>17</v>
      </c>
      <c r="H271" s="8">
        <v>71309</v>
      </c>
      <c r="I271" s="6" t="s">
        <v>33</v>
      </c>
    </row>
    <row r="272" spans="1:9" ht="15">
      <c r="A272" s="8">
        <v>4321</v>
      </c>
      <c r="B272" s="5" t="s">
        <v>458</v>
      </c>
      <c r="C272" s="5" t="s">
        <v>459</v>
      </c>
      <c r="D272" s="5" t="s">
        <v>31</v>
      </c>
      <c r="E272" s="5" t="s">
        <v>31</v>
      </c>
      <c r="F272" s="5" t="s">
        <v>77</v>
      </c>
      <c r="G272" s="5" t="s">
        <v>15</v>
      </c>
      <c r="H272" s="8">
        <v>62001</v>
      </c>
      <c r="I272" s="6" t="s">
        <v>33</v>
      </c>
    </row>
    <row r="273" spans="1:9" ht="15">
      <c r="A273" s="8">
        <v>4321</v>
      </c>
      <c r="B273" s="5" t="s">
        <v>458</v>
      </c>
      <c r="C273" s="5" t="s">
        <v>459</v>
      </c>
      <c r="D273" s="5" t="s">
        <v>31</v>
      </c>
      <c r="E273" s="5" t="s">
        <v>31</v>
      </c>
      <c r="F273" s="5" t="s">
        <v>339</v>
      </c>
      <c r="G273" s="5" t="s">
        <v>17</v>
      </c>
      <c r="H273" s="8">
        <v>71309</v>
      </c>
      <c r="I273" s="6" t="s">
        <v>33</v>
      </c>
    </row>
    <row r="274" spans="1:9" ht="15">
      <c r="A274" s="8">
        <v>4322</v>
      </c>
      <c r="B274" s="5" t="s">
        <v>460</v>
      </c>
      <c r="C274" s="5" t="s">
        <v>461</v>
      </c>
      <c r="D274" s="5" t="s">
        <v>31</v>
      </c>
      <c r="E274" s="5" t="s">
        <v>31</v>
      </c>
      <c r="F274" s="5" t="s">
        <v>339</v>
      </c>
      <c r="G274" s="5" t="s">
        <v>15</v>
      </c>
      <c r="H274" s="8">
        <v>71360</v>
      </c>
      <c r="I274" s="6" t="s">
        <v>33</v>
      </c>
    </row>
    <row r="275" spans="1:9" ht="15">
      <c r="A275" s="8">
        <v>4323</v>
      </c>
      <c r="B275" s="5" t="s">
        <v>462</v>
      </c>
      <c r="C275" s="5" t="s">
        <v>463</v>
      </c>
      <c r="D275" s="5" t="s">
        <v>31</v>
      </c>
      <c r="E275" s="5" t="s">
        <v>31</v>
      </c>
      <c r="F275" s="5" t="s">
        <v>77</v>
      </c>
      <c r="G275" s="5" t="s">
        <v>15</v>
      </c>
      <c r="H275" s="8">
        <v>62001</v>
      </c>
      <c r="I275" s="6" t="s">
        <v>33</v>
      </c>
    </row>
    <row r="276" spans="1:9" ht="15">
      <c r="A276" s="8">
        <v>4323</v>
      </c>
      <c r="B276" s="5" t="s">
        <v>462</v>
      </c>
      <c r="C276" s="5" t="s">
        <v>463</v>
      </c>
      <c r="D276" s="5" t="s">
        <v>31</v>
      </c>
      <c r="E276" s="5" t="s">
        <v>31</v>
      </c>
      <c r="F276" s="5" t="s">
        <v>339</v>
      </c>
      <c r="G276" s="5" t="s">
        <v>17</v>
      </c>
      <c r="H276" s="8">
        <v>71309</v>
      </c>
      <c r="I276" s="6" t="s">
        <v>33</v>
      </c>
    </row>
    <row r="277" spans="1:9" ht="15">
      <c r="A277" s="8">
        <v>4324</v>
      </c>
      <c r="B277" s="5" t="s">
        <v>464</v>
      </c>
      <c r="C277" s="5" t="s">
        <v>465</v>
      </c>
      <c r="D277" s="5" t="s">
        <v>31</v>
      </c>
      <c r="E277" s="5" t="s">
        <v>31</v>
      </c>
      <c r="F277" s="5" t="s">
        <v>77</v>
      </c>
      <c r="G277" s="5" t="s">
        <v>15</v>
      </c>
      <c r="H277" s="8">
        <v>62001</v>
      </c>
      <c r="I277" s="6" t="s">
        <v>33</v>
      </c>
    </row>
    <row r="278" spans="1:9" ht="15">
      <c r="A278" s="8">
        <v>4324</v>
      </c>
      <c r="B278" s="5" t="s">
        <v>464</v>
      </c>
      <c r="C278" s="5" t="s">
        <v>465</v>
      </c>
      <c r="D278" s="5" t="s">
        <v>31</v>
      </c>
      <c r="E278" s="5" t="s">
        <v>31</v>
      </c>
      <c r="F278" s="5" t="s">
        <v>339</v>
      </c>
      <c r="G278" s="5" t="s">
        <v>17</v>
      </c>
      <c r="H278" s="8">
        <v>71309</v>
      </c>
      <c r="I278" s="6" t="s">
        <v>33</v>
      </c>
    </row>
    <row r="279" spans="1:9" ht="15">
      <c r="A279" s="8">
        <v>4325</v>
      </c>
      <c r="B279" s="5" t="s">
        <v>466</v>
      </c>
      <c r="C279" s="5" t="s">
        <v>467</v>
      </c>
      <c r="D279" s="5" t="s">
        <v>31</v>
      </c>
      <c r="E279" s="5" t="s">
        <v>31</v>
      </c>
      <c r="F279" s="5" t="s">
        <v>339</v>
      </c>
      <c r="G279" s="5" t="s">
        <v>15</v>
      </c>
      <c r="H279" s="8">
        <v>71360</v>
      </c>
      <c r="I279" s="6" t="s">
        <v>33</v>
      </c>
    </row>
    <row r="280" spans="1:9" ht="15">
      <c r="A280" s="8">
        <v>4326</v>
      </c>
      <c r="B280" s="5" t="s">
        <v>468</v>
      </c>
      <c r="C280" s="5" t="s">
        <v>469</v>
      </c>
      <c r="D280" s="5" t="s">
        <v>31</v>
      </c>
      <c r="E280" s="5" t="s">
        <v>31</v>
      </c>
      <c r="F280" s="5" t="s">
        <v>77</v>
      </c>
      <c r="G280" s="5" t="s">
        <v>15</v>
      </c>
      <c r="H280" s="8">
        <v>62001</v>
      </c>
      <c r="I280" s="6" t="s">
        <v>33</v>
      </c>
    </row>
    <row r="281" spans="1:9" ht="15">
      <c r="A281" s="8">
        <v>4326</v>
      </c>
      <c r="B281" s="5" t="s">
        <v>468</v>
      </c>
      <c r="C281" s="5" t="s">
        <v>469</v>
      </c>
      <c r="D281" s="5" t="s">
        <v>31</v>
      </c>
      <c r="E281" s="5" t="s">
        <v>31</v>
      </c>
      <c r="F281" s="5" t="s">
        <v>339</v>
      </c>
      <c r="G281" s="5" t="s">
        <v>17</v>
      </c>
      <c r="H281" s="8">
        <v>71309</v>
      </c>
      <c r="I281" s="6" t="s">
        <v>33</v>
      </c>
    </row>
    <row r="282" spans="1:9" ht="15">
      <c r="A282" s="8">
        <v>4327</v>
      </c>
      <c r="B282" s="5" t="s">
        <v>470</v>
      </c>
      <c r="C282" s="5" t="s">
        <v>471</v>
      </c>
      <c r="D282" s="5" t="s">
        <v>31</v>
      </c>
      <c r="E282" s="5" t="s">
        <v>31</v>
      </c>
      <c r="F282" s="5" t="s">
        <v>77</v>
      </c>
      <c r="G282" s="5" t="s">
        <v>15</v>
      </c>
      <c r="H282" s="8">
        <v>62001</v>
      </c>
      <c r="I282" s="6" t="s">
        <v>33</v>
      </c>
    </row>
    <row r="283" spans="1:9" ht="15">
      <c r="A283" s="8">
        <v>4327</v>
      </c>
      <c r="B283" s="5" t="s">
        <v>470</v>
      </c>
      <c r="C283" s="5" t="s">
        <v>471</v>
      </c>
      <c r="D283" s="5" t="s">
        <v>31</v>
      </c>
      <c r="E283" s="5" t="s">
        <v>31</v>
      </c>
      <c r="F283" s="5" t="s">
        <v>339</v>
      </c>
      <c r="G283" s="5" t="s">
        <v>17</v>
      </c>
      <c r="H283" s="8">
        <v>71309</v>
      </c>
      <c r="I283" s="6" t="s">
        <v>33</v>
      </c>
    </row>
    <row r="284" spans="1:9" ht="15">
      <c r="A284" s="8">
        <v>4330</v>
      </c>
      <c r="B284" s="5" t="s">
        <v>472</v>
      </c>
      <c r="C284" s="5" t="s">
        <v>473</v>
      </c>
      <c r="D284" s="5" t="s">
        <v>31</v>
      </c>
      <c r="E284" s="5" t="s">
        <v>31</v>
      </c>
      <c r="F284" s="5" t="s">
        <v>77</v>
      </c>
      <c r="G284" s="5" t="s">
        <v>15</v>
      </c>
      <c r="H284" s="8">
        <v>62001</v>
      </c>
      <c r="I284" s="6" t="s">
        <v>33</v>
      </c>
    </row>
    <row r="285" spans="1:9" ht="15">
      <c r="A285" s="8">
        <v>4330</v>
      </c>
      <c r="B285" s="5" t="s">
        <v>472</v>
      </c>
      <c r="C285" s="5" t="s">
        <v>473</v>
      </c>
      <c r="D285" s="5" t="s">
        <v>31</v>
      </c>
      <c r="E285" s="5" t="s">
        <v>31</v>
      </c>
      <c r="F285" s="5" t="s">
        <v>339</v>
      </c>
      <c r="G285" s="5" t="s">
        <v>17</v>
      </c>
      <c r="H285" s="8">
        <v>71309</v>
      </c>
      <c r="I285" s="6" t="s">
        <v>33</v>
      </c>
    </row>
    <row r="286" spans="1:9" ht="15">
      <c r="A286" s="8">
        <v>4331</v>
      </c>
      <c r="B286" s="5" t="s">
        <v>474</v>
      </c>
      <c r="C286" s="5" t="s">
        <v>475</v>
      </c>
      <c r="D286" s="5" t="s">
        <v>31</v>
      </c>
      <c r="E286" s="5" t="s">
        <v>31</v>
      </c>
      <c r="F286" s="5" t="s">
        <v>77</v>
      </c>
      <c r="G286" s="5" t="s">
        <v>15</v>
      </c>
      <c r="H286" s="8">
        <v>62001</v>
      </c>
      <c r="I286" s="6" t="s">
        <v>33</v>
      </c>
    </row>
    <row r="287" spans="1:9" ht="15">
      <c r="A287" s="8">
        <v>4331</v>
      </c>
      <c r="B287" s="5" t="s">
        <v>474</v>
      </c>
      <c r="C287" s="5" t="s">
        <v>475</v>
      </c>
      <c r="D287" s="5" t="s">
        <v>31</v>
      </c>
      <c r="E287" s="5" t="s">
        <v>31</v>
      </c>
      <c r="F287" s="5" t="s">
        <v>339</v>
      </c>
      <c r="G287" s="5" t="s">
        <v>17</v>
      </c>
      <c r="H287" s="8">
        <v>71309</v>
      </c>
      <c r="I287" s="6" t="s">
        <v>33</v>
      </c>
    </row>
    <row r="288" spans="1:9" ht="15">
      <c r="A288" s="8">
        <v>4332</v>
      </c>
      <c r="B288" s="5" t="s">
        <v>476</v>
      </c>
      <c r="C288" s="5" t="s">
        <v>477</v>
      </c>
      <c r="D288" s="5" t="s">
        <v>31</v>
      </c>
      <c r="E288" s="5" t="s">
        <v>31</v>
      </c>
      <c r="F288" s="5" t="s">
        <v>77</v>
      </c>
      <c r="G288" s="5" t="s">
        <v>15</v>
      </c>
      <c r="H288" s="8">
        <v>62001</v>
      </c>
      <c r="I288" s="6" t="s">
        <v>33</v>
      </c>
    </row>
    <row r="289" spans="1:9" ht="15">
      <c r="A289" s="8">
        <v>4332</v>
      </c>
      <c r="B289" s="5" t="s">
        <v>476</v>
      </c>
      <c r="C289" s="5" t="s">
        <v>477</v>
      </c>
      <c r="D289" s="5" t="s">
        <v>31</v>
      </c>
      <c r="E289" s="5" t="s">
        <v>31</v>
      </c>
      <c r="F289" s="5" t="s">
        <v>339</v>
      </c>
      <c r="G289" s="5" t="s">
        <v>17</v>
      </c>
      <c r="H289" s="8">
        <v>71309</v>
      </c>
      <c r="I289" s="6" t="s">
        <v>33</v>
      </c>
    </row>
    <row r="290" spans="1:9" ht="15">
      <c r="A290" s="8">
        <v>4333</v>
      </c>
      <c r="B290" s="5" t="s">
        <v>478</v>
      </c>
      <c r="C290" s="5" t="s">
        <v>479</v>
      </c>
      <c r="D290" s="5" t="s">
        <v>31</v>
      </c>
      <c r="E290" s="5" t="s">
        <v>31</v>
      </c>
      <c r="F290" s="5" t="s">
        <v>77</v>
      </c>
      <c r="G290" s="5" t="s">
        <v>15</v>
      </c>
      <c r="H290" s="8">
        <v>62001</v>
      </c>
      <c r="I290" s="6" t="s">
        <v>33</v>
      </c>
    </row>
    <row r="291" spans="1:9" ht="15">
      <c r="A291" s="8">
        <v>4333</v>
      </c>
      <c r="B291" s="5" t="s">
        <v>478</v>
      </c>
      <c r="C291" s="5" t="s">
        <v>479</v>
      </c>
      <c r="D291" s="5" t="s">
        <v>31</v>
      </c>
      <c r="E291" s="5" t="s">
        <v>31</v>
      </c>
      <c r="F291" s="5" t="s">
        <v>339</v>
      </c>
      <c r="G291" s="5" t="s">
        <v>17</v>
      </c>
      <c r="H291" s="8">
        <v>71309</v>
      </c>
      <c r="I291" s="6" t="s">
        <v>33</v>
      </c>
    </row>
    <row r="292" spans="1:9" ht="15">
      <c r="A292" s="8">
        <v>4334</v>
      </c>
      <c r="B292" s="5" t="s">
        <v>480</v>
      </c>
      <c r="C292" s="5" t="s">
        <v>481</v>
      </c>
      <c r="D292" s="5" t="s">
        <v>31</v>
      </c>
      <c r="E292" s="5" t="s">
        <v>31</v>
      </c>
      <c r="F292" s="5" t="s">
        <v>77</v>
      </c>
      <c r="G292" s="5" t="s">
        <v>15</v>
      </c>
      <c r="H292" s="8">
        <v>62001</v>
      </c>
      <c r="I292" s="6" t="s">
        <v>33</v>
      </c>
    </row>
    <row r="293" spans="1:9" ht="15">
      <c r="A293" s="8">
        <v>4334</v>
      </c>
      <c r="B293" s="5" t="s">
        <v>480</v>
      </c>
      <c r="C293" s="5" t="s">
        <v>481</v>
      </c>
      <c r="D293" s="5" t="s">
        <v>31</v>
      </c>
      <c r="E293" s="5" t="s">
        <v>31</v>
      </c>
      <c r="F293" s="5" t="s">
        <v>339</v>
      </c>
      <c r="G293" s="5" t="s">
        <v>17</v>
      </c>
      <c r="H293" s="8">
        <v>71309</v>
      </c>
      <c r="I293" s="6" t="s">
        <v>33</v>
      </c>
    </row>
    <row r="294" spans="1:9" ht="15">
      <c r="A294" s="8">
        <v>4335</v>
      </c>
      <c r="B294" s="5" t="s">
        <v>482</v>
      </c>
      <c r="C294" s="5" t="s">
        <v>483</v>
      </c>
      <c r="D294" s="5" t="s">
        <v>31</v>
      </c>
      <c r="E294" s="5" t="s">
        <v>31</v>
      </c>
      <c r="F294" s="5" t="s">
        <v>77</v>
      </c>
      <c r="G294" s="5" t="s">
        <v>15</v>
      </c>
      <c r="H294" s="8">
        <v>62001</v>
      </c>
      <c r="I294" s="6" t="s">
        <v>33</v>
      </c>
    </row>
    <row r="295" spans="1:9" ht="15">
      <c r="A295" s="8">
        <v>4335</v>
      </c>
      <c r="B295" s="5" t="s">
        <v>482</v>
      </c>
      <c r="C295" s="5" t="s">
        <v>483</v>
      </c>
      <c r="D295" s="5" t="s">
        <v>31</v>
      </c>
      <c r="E295" s="5" t="s">
        <v>31</v>
      </c>
      <c r="F295" s="5" t="s">
        <v>339</v>
      </c>
      <c r="G295" s="5" t="s">
        <v>17</v>
      </c>
      <c r="H295" s="8">
        <v>71309</v>
      </c>
      <c r="I295" s="6" t="s">
        <v>33</v>
      </c>
    </row>
    <row r="296" spans="1:9" ht="15">
      <c r="A296" s="8">
        <v>4338</v>
      </c>
      <c r="B296" s="5" t="s">
        <v>484</v>
      </c>
      <c r="C296" s="5" t="s">
        <v>485</v>
      </c>
      <c r="D296" s="5" t="s">
        <v>31</v>
      </c>
      <c r="E296" s="5" t="s">
        <v>31</v>
      </c>
      <c r="F296" s="5" t="s">
        <v>486</v>
      </c>
      <c r="G296" s="5" t="s">
        <v>15</v>
      </c>
      <c r="H296" s="8">
        <v>62001</v>
      </c>
      <c r="I296" s="6" t="s">
        <v>33</v>
      </c>
    </row>
    <row r="297" spans="1:9" ht="15">
      <c r="A297" s="8">
        <v>4339</v>
      </c>
      <c r="B297" s="5" t="s">
        <v>487</v>
      </c>
      <c r="C297" s="5" t="s">
        <v>488</v>
      </c>
      <c r="D297" s="5" t="s">
        <v>31</v>
      </c>
      <c r="E297" s="5" t="s">
        <v>31</v>
      </c>
      <c r="F297" s="5" t="s">
        <v>486</v>
      </c>
      <c r="G297" s="5" t="s">
        <v>15</v>
      </c>
      <c r="H297" s="8">
        <v>62001</v>
      </c>
      <c r="I297" s="6" t="s">
        <v>33</v>
      </c>
    </row>
    <row r="298" spans="1:9" ht="15">
      <c r="A298" s="8">
        <v>4340</v>
      </c>
      <c r="B298" s="5" t="s">
        <v>489</v>
      </c>
      <c r="C298" s="5" t="s">
        <v>490</v>
      </c>
      <c r="D298" s="5" t="s">
        <v>31</v>
      </c>
      <c r="E298" s="5" t="s">
        <v>31</v>
      </c>
      <c r="F298" s="5" t="s">
        <v>32</v>
      </c>
      <c r="G298" s="5" t="s">
        <v>15</v>
      </c>
      <c r="H298" s="8">
        <v>62001</v>
      </c>
      <c r="I298" s="6" t="s">
        <v>33</v>
      </c>
    </row>
    <row r="299" spans="1:9" ht="15">
      <c r="A299" s="8">
        <v>4341</v>
      </c>
      <c r="B299" s="5" t="s">
        <v>489</v>
      </c>
      <c r="C299" s="5" t="s">
        <v>490</v>
      </c>
      <c r="D299" s="5" t="s">
        <v>31</v>
      </c>
      <c r="E299" s="5" t="s">
        <v>31</v>
      </c>
      <c r="F299" s="5" t="s">
        <v>32</v>
      </c>
      <c r="G299" s="5" t="s">
        <v>15</v>
      </c>
      <c r="H299" s="8">
        <v>62001</v>
      </c>
      <c r="I299" s="6" t="s">
        <v>33</v>
      </c>
    </row>
    <row r="300" spans="1:9" ht="15">
      <c r="A300" s="8">
        <v>4342</v>
      </c>
      <c r="B300" s="5" t="s">
        <v>491</v>
      </c>
      <c r="C300" s="5" t="s">
        <v>492</v>
      </c>
      <c r="D300" s="5" t="s">
        <v>31</v>
      </c>
      <c r="E300" s="5" t="s">
        <v>31</v>
      </c>
      <c r="F300" s="5" t="s">
        <v>32</v>
      </c>
      <c r="G300" s="5" t="s">
        <v>15</v>
      </c>
      <c r="H300" s="8">
        <v>62001</v>
      </c>
      <c r="I300" s="6" t="s">
        <v>33</v>
      </c>
    </row>
    <row r="301" spans="1:9" ht="15">
      <c r="A301" s="8">
        <v>4343</v>
      </c>
      <c r="B301" s="5" t="s">
        <v>493</v>
      </c>
      <c r="C301" s="5" t="s">
        <v>494</v>
      </c>
      <c r="D301" s="5" t="s">
        <v>31</v>
      </c>
      <c r="E301" s="5" t="s">
        <v>31</v>
      </c>
      <c r="F301" s="5" t="s">
        <v>199</v>
      </c>
      <c r="G301" s="5" t="s">
        <v>15</v>
      </c>
      <c r="H301" s="8">
        <v>62001</v>
      </c>
      <c r="I301" s="6" t="s">
        <v>33</v>
      </c>
    </row>
    <row r="302" spans="1:9" ht="15">
      <c r="A302" s="8">
        <v>4343</v>
      </c>
      <c r="B302" s="5" t="s">
        <v>493</v>
      </c>
      <c r="C302" s="5" t="s">
        <v>494</v>
      </c>
      <c r="D302" s="5" t="s">
        <v>31</v>
      </c>
      <c r="E302" s="5" t="s">
        <v>34</v>
      </c>
      <c r="F302" s="5" t="s">
        <v>200</v>
      </c>
      <c r="G302" s="5" t="s">
        <v>15</v>
      </c>
      <c r="H302" s="8">
        <v>62002</v>
      </c>
      <c r="I302" s="6" t="s">
        <v>33</v>
      </c>
    </row>
    <row r="303" spans="1:9" ht="15">
      <c r="A303" s="8">
        <v>4347</v>
      </c>
      <c r="B303" s="5" t="s">
        <v>495</v>
      </c>
      <c r="C303" s="5" t="s">
        <v>496</v>
      </c>
      <c r="D303" s="5" t="s">
        <v>31</v>
      </c>
      <c r="E303" s="5" t="s">
        <v>31</v>
      </c>
      <c r="F303" s="5" t="s">
        <v>32</v>
      </c>
      <c r="G303" s="5" t="s">
        <v>15</v>
      </c>
      <c r="H303" s="8">
        <v>62001</v>
      </c>
      <c r="I303" s="6" t="s">
        <v>33</v>
      </c>
    </row>
    <row r="304" spans="1:9" ht="15">
      <c r="A304" s="8">
        <v>6000</v>
      </c>
      <c r="B304" s="5" t="s">
        <v>497</v>
      </c>
      <c r="C304" s="5" t="s">
        <v>498</v>
      </c>
      <c r="D304" s="5" t="s">
        <v>31</v>
      </c>
      <c r="E304" s="5" t="s">
        <v>31</v>
      </c>
      <c r="F304" s="5" t="s">
        <v>499</v>
      </c>
      <c r="G304" s="5" t="s">
        <v>15</v>
      </c>
      <c r="H304" s="8">
        <v>62001</v>
      </c>
      <c r="I304" s="6" t="s">
        <v>33</v>
      </c>
    </row>
    <row r="305" spans="1:9" ht="15">
      <c r="A305" s="8">
        <v>6000</v>
      </c>
      <c r="B305" s="5" t="s">
        <v>497</v>
      </c>
      <c r="C305" s="5" t="s">
        <v>498</v>
      </c>
      <c r="D305" s="5" t="s">
        <v>31</v>
      </c>
      <c r="E305" s="5" t="s">
        <v>34</v>
      </c>
      <c r="F305" s="5" t="s">
        <v>500</v>
      </c>
      <c r="G305" s="5" t="s">
        <v>15</v>
      </c>
      <c r="H305" s="8">
        <v>62002</v>
      </c>
      <c r="I305" s="6" t="s">
        <v>33</v>
      </c>
    </row>
    <row r="306" spans="1:9" ht="15">
      <c r="A306" s="8">
        <v>6000</v>
      </c>
      <c r="B306" s="5" t="s">
        <v>497</v>
      </c>
      <c r="C306" s="5" t="s">
        <v>498</v>
      </c>
      <c r="D306" s="5" t="s">
        <v>34</v>
      </c>
      <c r="E306" s="5" t="s">
        <v>31</v>
      </c>
      <c r="F306" s="5" t="s">
        <v>501</v>
      </c>
      <c r="G306" s="5" t="s">
        <v>15</v>
      </c>
      <c r="H306" s="8">
        <v>62001</v>
      </c>
      <c r="I306" s="6" t="s">
        <v>33</v>
      </c>
    </row>
    <row r="307" spans="1:9" ht="15">
      <c r="A307" s="8">
        <v>6001</v>
      </c>
      <c r="B307" s="5" t="s">
        <v>502</v>
      </c>
      <c r="C307" s="5" t="s">
        <v>503</v>
      </c>
      <c r="D307" s="5" t="s">
        <v>31</v>
      </c>
      <c r="E307" s="5" t="s">
        <v>31</v>
      </c>
      <c r="F307" s="5" t="s">
        <v>499</v>
      </c>
      <c r="G307" s="5" t="s">
        <v>15</v>
      </c>
      <c r="H307" s="8">
        <v>62001</v>
      </c>
      <c r="I307" s="6" t="s">
        <v>33</v>
      </c>
    </row>
    <row r="308" spans="1:9" ht="15">
      <c r="A308" s="8">
        <v>6001</v>
      </c>
      <c r="B308" s="5" t="s">
        <v>502</v>
      </c>
      <c r="C308" s="5" t="s">
        <v>503</v>
      </c>
      <c r="D308" s="5" t="s">
        <v>31</v>
      </c>
      <c r="E308" s="5" t="s">
        <v>34</v>
      </c>
      <c r="F308" s="5" t="s">
        <v>500</v>
      </c>
      <c r="G308" s="5" t="s">
        <v>15</v>
      </c>
      <c r="H308" s="8">
        <v>62002</v>
      </c>
      <c r="I308" s="6" t="s">
        <v>33</v>
      </c>
    </row>
    <row r="309" spans="1:9" ht="15">
      <c r="A309" s="8">
        <v>6001</v>
      </c>
      <c r="B309" s="5" t="s">
        <v>502</v>
      </c>
      <c r="C309" s="5" t="s">
        <v>503</v>
      </c>
      <c r="D309" s="5" t="s">
        <v>34</v>
      </c>
      <c r="E309" s="5" t="s">
        <v>31</v>
      </c>
      <c r="F309" s="5" t="s">
        <v>501</v>
      </c>
      <c r="G309" s="5" t="s">
        <v>15</v>
      </c>
      <c r="H309" s="8">
        <v>62001</v>
      </c>
      <c r="I309" s="6" t="s">
        <v>33</v>
      </c>
    </row>
    <row r="310" spans="1:9" ht="15">
      <c r="A310" s="8">
        <v>6002</v>
      </c>
      <c r="B310" s="5" t="s">
        <v>504</v>
      </c>
      <c r="C310" s="5" t="s">
        <v>505</v>
      </c>
      <c r="D310" s="5" t="s">
        <v>31</v>
      </c>
      <c r="E310" s="5" t="s">
        <v>31</v>
      </c>
      <c r="F310" s="5" t="s">
        <v>506</v>
      </c>
      <c r="G310" s="5" t="s">
        <v>15</v>
      </c>
      <c r="H310" s="8">
        <v>62001</v>
      </c>
      <c r="I310" s="6" t="s">
        <v>33</v>
      </c>
    </row>
    <row r="311" spans="1:9" ht="15">
      <c r="A311" s="8">
        <v>6002</v>
      </c>
      <c r="B311" s="5" t="s">
        <v>504</v>
      </c>
      <c r="C311" s="5" t="s">
        <v>505</v>
      </c>
      <c r="D311" s="5" t="s">
        <v>31</v>
      </c>
      <c r="E311" s="5" t="s">
        <v>34</v>
      </c>
      <c r="F311" s="5" t="s">
        <v>507</v>
      </c>
      <c r="G311" s="5" t="s">
        <v>15</v>
      </c>
      <c r="H311" s="8">
        <v>62002</v>
      </c>
      <c r="I311" s="6" t="s">
        <v>33</v>
      </c>
    </row>
    <row r="312" spans="1:9" ht="15">
      <c r="A312" s="8">
        <v>6003</v>
      </c>
      <c r="B312" s="5" t="s">
        <v>508</v>
      </c>
      <c r="C312" s="5" t="s">
        <v>509</v>
      </c>
      <c r="D312" s="5" t="s">
        <v>31</v>
      </c>
      <c r="E312" s="5" t="s">
        <v>31</v>
      </c>
      <c r="F312" s="5" t="s">
        <v>510</v>
      </c>
      <c r="G312" s="5" t="s">
        <v>15</v>
      </c>
      <c r="H312" s="8">
        <v>62008</v>
      </c>
      <c r="I312" s="6" t="s">
        <v>33</v>
      </c>
    </row>
    <row r="313" spans="1:9" ht="15">
      <c r="A313" s="8">
        <v>6003</v>
      </c>
      <c r="B313" s="5" t="s">
        <v>508</v>
      </c>
      <c r="C313" s="5" t="s">
        <v>509</v>
      </c>
      <c r="D313" s="5" t="s">
        <v>31</v>
      </c>
      <c r="E313" s="5" t="s">
        <v>34</v>
      </c>
      <c r="F313" s="5" t="s">
        <v>511</v>
      </c>
      <c r="G313" s="5" t="s">
        <v>15</v>
      </c>
      <c r="H313" s="8">
        <v>62009</v>
      </c>
      <c r="I313" s="6" t="s">
        <v>33</v>
      </c>
    </row>
    <row r="314" spans="1:9" ht="15">
      <c r="A314" s="8">
        <v>6005</v>
      </c>
      <c r="B314" s="5" t="s">
        <v>512</v>
      </c>
      <c r="C314" s="5" t="s">
        <v>513</v>
      </c>
      <c r="D314" s="5" t="s">
        <v>31</v>
      </c>
      <c r="E314" s="5" t="s">
        <v>31</v>
      </c>
      <c r="F314" s="5" t="s">
        <v>510</v>
      </c>
      <c r="G314" s="5" t="s">
        <v>15</v>
      </c>
      <c r="H314" s="8">
        <v>62008</v>
      </c>
      <c r="I314" s="6" t="s">
        <v>33</v>
      </c>
    </row>
    <row r="315" spans="1:9" ht="15">
      <c r="A315" s="8">
        <v>6005</v>
      </c>
      <c r="B315" s="5" t="s">
        <v>512</v>
      </c>
      <c r="C315" s="5" t="s">
        <v>513</v>
      </c>
      <c r="D315" s="5" t="s">
        <v>31</v>
      </c>
      <c r="E315" s="5" t="s">
        <v>34</v>
      </c>
      <c r="F315" s="5" t="s">
        <v>511</v>
      </c>
      <c r="G315" s="5" t="s">
        <v>15</v>
      </c>
      <c r="H315" s="8">
        <v>62009</v>
      </c>
      <c r="I315" s="6" t="s">
        <v>33</v>
      </c>
    </row>
    <row r="316" spans="1:9" ht="15">
      <c r="A316" s="8">
        <v>6006</v>
      </c>
      <c r="B316" s="5" t="s">
        <v>514</v>
      </c>
      <c r="C316" s="5" t="s">
        <v>515</v>
      </c>
      <c r="D316" s="5" t="s">
        <v>31</v>
      </c>
      <c r="E316" s="5" t="s">
        <v>31</v>
      </c>
      <c r="F316" s="5" t="s">
        <v>516</v>
      </c>
      <c r="G316" s="5" t="s">
        <v>15</v>
      </c>
      <c r="H316" s="8">
        <v>62101</v>
      </c>
      <c r="I316" s="6" t="s">
        <v>33</v>
      </c>
    </row>
    <row r="317" spans="1:9" ht="15">
      <c r="A317" s="8">
        <v>6006</v>
      </c>
      <c r="B317" s="5" t="s">
        <v>514</v>
      </c>
      <c r="C317" s="5" t="s">
        <v>515</v>
      </c>
      <c r="D317" s="5" t="s">
        <v>31</v>
      </c>
      <c r="E317" s="5" t="s">
        <v>34</v>
      </c>
      <c r="F317" s="5" t="s">
        <v>517</v>
      </c>
      <c r="G317" s="5" t="s">
        <v>15</v>
      </c>
      <c r="H317" s="8">
        <v>62102</v>
      </c>
      <c r="I317" s="6" t="s">
        <v>33</v>
      </c>
    </row>
    <row r="318" spans="1:9" ht="15">
      <c r="A318" s="8">
        <v>6006</v>
      </c>
      <c r="B318" s="5" t="s">
        <v>514</v>
      </c>
      <c r="C318" s="5" t="s">
        <v>515</v>
      </c>
      <c r="D318" s="5" t="s">
        <v>34</v>
      </c>
      <c r="E318" s="5" t="s">
        <v>31</v>
      </c>
      <c r="F318" s="5" t="s">
        <v>518</v>
      </c>
      <c r="G318" s="5" t="s">
        <v>15</v>
      </c>
      <c r="H318" s="8">
        <v>62101</v>
      </c>
      <c r="I318" s="6" t="s">
        <v>33</v>
      </c>
    </row>
    <row r="319" spans="1:9" ht="15">
      <c r="A319" s="8">
        <v>6008</v>
      </c>
      <c r="B319" s="5" t="s">
        <v>519</v>
      </c>
      <c r="C319" s="5" t="s">
        <v>520</v>
      </c>
      <c r="D319" s="5" t="s">
        <v>31</v>
      </c>
      <c r="E319" s="5" t="s">
        <v>31</v>
      </c>
      <c r="F319" s="5" t="s">
        <v>516</v>
      </c>
      <c r="G319" s="5" t="s">
        <v>15</v>
      </c>
      <c r="H319" s="8">
        <v>62101</v>
      </c>
      <c r="I319" s="6" t="s">
        <v>33</v>
      </c>
    </row>
    <row r="320" spans="1:9" ht="15">
      <c r="A320" s="8">
        <v>6008</v>
      </c>
      <c r="B320" s="5" t="s">
        <v>519</v>
      </c>
      <c r="C320" s="5" t="s">
        <v>520</v>
      </c>
      <c r="D320" s="5" t="s">
        <v>31</v>
      </c>
      <c r="E320" s="5" t="s">
        <v>34</v>
      </c>
      <c r="F320" s="5" t="s">
        <v>517</v>
      </c>
      <c r="G320" s="5" t="s">
        <v>15</v>
      </c>
      <c r="H320" s="8">
        <v>62102</v>
      </c>
      <c r="I320" s="6" t="s">
        <v>33</v>
      </c>
    </row>
    <row r="321" spans="1:9" ht="15">
      <c r="A321" s="8">
        <v>6008</v>
      </c>
      <c r="B321" s="5" t="s">
        <v>519</v>
      </c>
      <c r="C321" s="5" t="s">
        <v>520</v>
      </c>
      <c r="D321" s="5" t="s">
        <v>34</v>
      </c>
      <c r="E321" s="5" t="s">
        <v>31</v>
      </c>
      <c r="F321" s="5" t="s">
        <v>518</v>
      </c>
      <c r="G321" s="5" t="s">
        <v>15</v>
      </c>
      <c r="H321" s="8">
        <v>62101</v>
      </c>
      <c r="I321" s="6" t="s">
        <v>33</v>
      </c>
    </row>
    <row r="322" spans="1:9" ht="15">
      <c r="A322" s="8">
        <v>6010</v>
      </c>
      <c r="B322" s="5" t="s">
        <v>521</v>
      </c>
      <c r="C322" s="5" t="s">
        <v>522</v>
      </c>
      <c r="D322" s="5" t="s">
        <v>31</v>
      </c>
      <c r="E322" s="5" t="s">
        <v>31</v>
      </c>
      <c r="F322" s="5" t="s">
        <v>516</v>
      </c>
      <c r="G322" s="5" t="s">
        <v>15</v>
      </c>
      <c r="H322" s="8">
        <v>62101</v>
      </c>
      <c r="I322" s="6" t="s">
        <v>33</v>
      </c>
    </row>
    <row r="323" spans="1:9" ht="15">
      <c r="A323" s="8">
        <v>6010</v>
      </c>
      <c r="B323" s="5" t="s">
        <v>521</v>
      </c>
      <c r="C323" s="5" t="s">
        <v>522</v>
      </c>
      <c r="D323" s="5" t="s">
        <v>31</v>
      </c>
      <c r="E323" s="5" t="s">
        <v>34</v>
      </c>
      <c r="F323" s="5" t="s">
        <v>517</v>
      </c>
      <c r="G323" s="5" t="s">
        <v>15</v>
      </c>
      <c r="H323" s="8">
        <v>62102</v>
      </c>
      <c r="I323" s="6" t="s">
        <v>33</v>
      </c>
    </row>
    <row r="324" spans="1:9" ht="15">
      <c r="A324" s="8">
        <v>6010</v>
      </c>
      <c r="B324" s="5" t="s">
        <v>521</v>
      </c>
      <c r="C324" s="5" t="s">
        <v>522</v>
      </c>
      <c r="D324" s="5" t="s">
        <v>34</v>
      </c>
      <c r="E324" s="5" t="s">
        <v>31</v>
      </c>
      <c r="F324" s="5" t="s">
        <v>518</v>
      </c>
      <c r="G324" s="5" t="s">
        <v>15</v>
      </c>
      <c r="H324" s="8">
        <v>62101</v>
      </c>
      <c r="I324" s="6" t="s">
        <v>33</v>
      </c>
    </row>
    <row r="325" spans="1:9" ht="15">
      <c r="A325" s="8">
        <v>6015</v>
      </c>
      <c r="B325" s="5" t="s">
        <v>523</v>
      </c>
      <c r="C325" s="5" t="s">
        <v>524</v>
      </c>
      <c r="D325" s="5" t="s">
        <v>31</v>
      </c>
      <c r="E325" s="5" t="s">
        <v>31</v>
      </c>
      <c r="F325" s="5" t="s">
        <v>499</v>
      </c>
      <c r="G325" s="5" t="s">
        <v>15</v>
      </c>
      <c r="H325" s="8">
        <v>62001</v>
      </c>
      <c r="I325" s="6" t="s">
        <v>33</v>
      </c>
    </row>
    <row r="326" spans="1:9" ht="15">
      <c r="A326" s="8">
        <v>6016</v>
      </c>
      <c r="B326" s="5" t="s">
        <v>525</v>
      </c>
      <c r="C326" s="5" t="s">
        <v>526</v>
      </c>
      <c r="D326" s="5" t="s">
        <v>31</v>
      </c>
      <c r="E326" s="5" t="s">
        <v>31</v>
      </c>
      <c r="F326" s="5" t="s">
        <v>506</v>
      </c>
      <c r="G326" s="5" t="s">
        <v>15</v>
      </c>
      <c r="H326" s="8">
        <v>62001</v>
      </c>
      <c r="I326" s="6" t="s">
        <v>33</v>
      </c>
    </row>
    <row r="327" spans="1:9" ht="15">
      <c r="A327" s="8">
        <v>6017</v>
      </c>
      <c r="B327" s="5" t="s">
        <v>527</v>
      </c>
      <c r="C327" s="5" t="s">
        <v>528</v>
      </c>
      <c r="D327" s="5" t="s">
        <v>31</v>
      </c>
      <c r="E327" s="5" t="s">
        <v>31</v>
      </c>
      <c r="F327" s="5" t="s">
        <v>516</v>
      </c>
      <c r="G327" s="5" t="s">
        <v>15</v>
      </c>
      <c r="H327" s="8">
        <v>62101</v>
      </c>
      <c r="I327" s="6" t="s">
        <v>33</v>
      </c>
    </row>
    <row r="328" spans="1:9" ht="15">
      <c r="A328" s="8">
        <v>6019</v>
      </c>
      <c r="B328" s="5" t="s">
        <v>529</v>
      </c>
      <c r="C328" s="5" t="s">
        <v>530</v>
      </c>
      <c r="D328" s="5" t="s">
        <v>31</v>
      </c>
      <c r="E328" s="5" t="s">
        <v>31</v>
      </c>
      <c r="F328" s="5" t="s">
        <v>516</v>
      </c>
      <c r="G328" s="5" t="s">
        <v>15</v>
      </c>
      <c r="H328" s="8">
        <v>62101</v>
      </c>
      <c r="I328" s="6" t="s">
        <v>33</v>
      </c>
    </row>
    <row r="329" spans="1:9" ht="15">
      <c r="A329" s="8">
        <v>6020</v>
      </c>
      <c r="B329" s="5" t="s">
        <v>531</v>
      </c>
      <c r="C329" s="5" t="s">
        <v>532</v>
      </c>
      <c r="D329" s="5" t="s">
        <v>31</v>
      </c>
      <c r="E329" s="5" t="s">
        <v>31</v>
      </c>
      <c r="F329" s="5" t="s">
        <v>516</v>
      </c>
      <c r="G329" s="5" t="s">
        <v>15</v>
      </c>
      <c r="H329" s="8">
        <v>62101</v>
      </c>
      <c r="I329" s="6" t="s">
        <v>33</v>
      </c>
    </row>
    <row r="330" spans="1:9" ht="15">
      <c r="A330" s="8">
        <v>6023</v>
      </c>
      <c r="B330" s="5" t="s">
        <v>514</v>
      </c>
      <c r="C330" s="5" t="s">
        <v>515</v>
      </c>
      <c r="D330" s="5" t="s">
        <v>31</v>
      </c>
      <c r="E330" s="5" t="s">
        <v>31</v>
      </c>
      <c r="F330" s="5" t="s">
        <v>516</v>
      </c>
      <c r="G330" s="5" t="s">
        <v>15</v>
      </c>
      <c r="H330" s="8">
        <v>62101</v>
      </c>
      <c r="I330" s="6" t="s">
        <v>33</v>
      </c>
    </row>
    <row r="331" spans="1:9" ht="15">
      <c r="A331" s="8">
        <v>6023</v>
      </c>
      <c r="B331" s="5" t="s">
        <v>514</v>
      </c>
      <c r="C331" s="5" t="s">
        <v>515</v>
      </c>
      <c r="D331" s="5" t="s">
        <v>31</v>
      </c>
      <c r="E331" s="5" t="s">
        <v>34</v>
      </c>
      <c r="F331" s="5" t="s">
        <v>517</v>
      </c>
      <c r="G331" s="5" t="s">
        <v>15</v>
      </c>
      <c r="H331" s="8">
        <v>62102</v>
      </c>
      <c r="I331" s="6" t="s">
        <v>33</v>
      </c>
    </row>
    <row r="332" spans="1:9" ht="15">
      <c r="A332" s="8">
        <v>6023</v>
      </c>
      <c r="B332" s="5" t="s">
        <v>514</v>
      </c>
      <c r="C332" s="5" t="s">
        <v>515</v>
      </c>
      <c r="D332" s="5" t="s">
        <v>34</v>
      </c>
      <c r="E332" s="5" t="s">
        <v>31</v>
      </c>
      <c r="F332" s="5" t="s">
        <v>518</v>
      </c>
      <c r="G332" s="5" t="s">
        <v>15</v>
      </c>
      <c r="H332" s="8">
        <v>62101</v>
      </c>
      <c r="I332" s="6" t="s">
        <v>33</v>
      </c>
    </row>
    <row r="333" spans="1:9" ht="15">
      <c r="A333" s="8">
        <v>6026</v>
      </c>
      <c r="B333" s="5" t="s">
        <v>519</v>
      </c>
      <c r="C333" s="5" t="s">
        <v>520</v>
      </c>
      <c r="D333" s="5" t="s">
        <v>31</v>
      </c>
      <c r="E333" s="5" t="s">
        <v>31</v>
      </c>
      <c r="F333" s="5" t="s">
        <v>516</v>
      </c>
      <c r="G333" s="5" t="s">
        <v>15</v>
      </c>
      <c r="H333" s="8">
        <v>62101</v>
      </c>
      <c r="I333" s="6" t="s">
        <v>33</v>
      </c>
    </row>
    <row r="334" spans="1:9" ht="15">
      <c r="A334" s="8">
        <v>6026</v>
      </c>
      <c r="B334" s="5" t="s">
        <v>519</v>
      </c>
      <c r="C334" s="5" t="s">
        <v>520</v>
      </c>
      <c r="D334" s="5" t="s">
        <v>31</v>
      </c>
      <c r="E334" s="5" t="s">
        <v>34</v>
      </c>
      <c r="F334" s="5" t="s">
        <v>517</v>
      </c>
      <c r="G334" s="5" t="s">
        <v>15</v>
      </c>
      <c r="H334" s="8">
        <v>62102</v>
      </c>
      <c r="I334" s="6" t="s">
        <v>33</v>
      </c>
    </row>
    <row r="335" spans="1:9" ht="15">
      <c r="A335" s="8">
        <v>6026</v>
      </c>
      <c r="B335" s="5" t="s">
        <v>519</v>
      </c>
      <c r="C335" s="5" t="s">
        <v>520</v>
      </c>
      <c r="D335" s="5" t="s">
        <v>34</v>
      </c>
      <c r="E335" s="5" t="s">
        <v>31</v>
      </c>
      <c r="F335" s="5" t="s">
        <v>518</v>
      </c>
      <c r="G335" s="5" t="s">
        <v>15</v>
      </c>
      <c r="H335" s="8">
        <v>62101</v>
      </c>
      <c r="I335" s="6" t="s">
        <v>33</v>
      </c>
    </row>
    <row r="336" spans="1:9" ht="15">
      <c r="A336" s="8">
        <v>6029</v>
      </c>
      <c r="B336" s="5" t="s">
        <v>521</v>
      </c>
      <c r="C336" s="5" t="s">
        <v>522</v>
      </c>
      <c r="D336" s="5" t="s">
        <v>31</v>
      </c>
      <c r="E336" s="5" t="s">
        <v>31</v>
      </c>
      <c r="F336" s="5" t="s">
        <v>516</v>
      </c>
      <c r="G336" s="5" t="s">
        <v>15</v>
      </c>
      <c r="H336" s="8">
        <v>62101</v>
      </c>
      <c r="I336" s="6" t="s">
        <v>33</v>
      </c>
    </row>
    <row r="337" spans="1:9" ht="15">
      <c r="A337" s="8">
        <v>6029</v>
      </c>
      <c r="B337" s="5" t="s">
        <v>521</v>
      </c>
      <c r="C337" s="5" t="s">
        <v>522</v>
      </c>
      <c r="D337" s="5" t="s">
        <v>31</v>
      </c>
      <c r="E337" s="5" t="s">
        <v>34</v>
      </c>
      <c r="F337" s="5" t="s">
        <v>517</v>
      </c>
      <c r="G337" s="5" t="s">
        <v>15</v>
      </c>
      <c r="H337" s="8">
        <v>62102</v>
      </c>
      <c r="I337" s="6" t="s">
        <v>33</v>
      </c>
    </row>
    <row r="338" spans="1:9" ht="15">
      <c r="A338" s="8">
        <v>6029</v>
      </c>
      <c r="B338" s="5" t="s">
        <v>521</v>
      </c>
      <c r="C338" s="5" t="s">
        <v>522</v>
      </c>
      <c r="D338" s="5" t="s">
        <v>34</v>
      </c>
      <c r="E338" s="5" t="s">
        <v>31</v>
      </c>
      <c r="F338" s="5" t="s">
        <v>518</v>
      </c>
      <c r="G338" s="5" t="s">
        <v>15</v>
      </c>
      <c r="H338" s="8">
        <v>62101</v>
      </c>
      <c r="I338" s="6" t="s">
        <v>33</v>
      </c>
    </row>
    <row r="339" spans="1:9" ht="15">
      <c r="A339" s="8">
        <v>6032</v>
      </c>
      <c r="B339" s="5" t="s">
        <v>533</v>
      </c>
      <c r="C339" s="5" t="s">
        <v>534</v>
      </c>
      <c r="D339" s="5" t="s">
        <v>31</v>
      </c>
      <c r="E339" s="5" t="s">
        <v>31</v>
      </c>
      <c r="F339" s="5" t="s">
        <v>499</v>
      </c>
      <c r="G339" s="5" t="s">
        <v>15</v>
      </c>
      <c r="H339" s="8">
        <v>62001</v>
      </c>
      <c r="I339" s="6" t="s">
        <v>33</v>
      </c>
    </row>
    <row r="340" spans="1:9" ht="15">
      <c r="A340" s="8">
        <v>6032</v>
      </c>
      <c r="B340" s="5" t="s">
        <v>533</v>
      </c>
      <c r="C340" s="5" t="s">
        <v>534</v>
      </c>
      <c r="D340" s="5" t="s">
        <v>31</v>
      </c>
      <c r="E340" s="5" t="s">
        <v>34</v>
      </c>
      <c r="F340" s="5" t="s">
        <v>500</v>
      </c>
      <c r="G340" s="5" t="s">
        <v>15</v>
      </c>
      <c r="H340" s="8">
        <v>62002</v>
      </c>
      <c r="I340" s="6" t="s">
        <v>33</v>
      </c>
    </row>
    <row r="341" spans="1:9" ht="15">
      <c r="A341" s="8">
        <v>6032</v>
      </c>
      <c r="B341" s="5" t="s">
        <v>533</v>
      </c>
      <c r="C341" s="5" t="s">
        <v>534</v>
      </c>
      <c r="D341" s="5" t="s">
        <v>34</v>
      </c>
      <c r="E341" s="5" t="s">
        <v>31</v>
      </c>
      <c r="F341" s="5" t="s">
        <v>501</v>
      </c>
      <c r="G341" s="5" t="s">
        <v>15</v>
      </c>
      <c r="H341" s="8">
        <v>62001</v>
      </c>
      <c r="I341" s="6" t="s">
        <v>33</v>
      </c>
    </row>
    <row r="342" spans="1:9" ht="15">
      <c r="A342" s="8">
        <v>7005</v>
      </c>
      <c r="B342" s="5" t="s">
        <v>535</v>
      </c>
      <c r="C342" s="5" t="s">
        <v>536</v>
      </c>
      <c r="D342" s="5" t="s">
        <v>31</v>
      </c>
      <c r="E342" s="5" t="s">
        <v>31</v>
      </c>
      <c r="F342" s="5" t="s">
        <v>339</v>
      </c>
      <c r="G342" s="5" t="s">
        <v>15</v>
      </c>
      <c r="H342" s="8">
        <v>71309</v>
      </c>
      <c r="I342" s="6" t="s">
        <v>33</v>
      </c>
    </row>
    <row r="343" spans="1:9" ht="15">
      <c r="A343" s="8">
        <v>7005</v>
      </c>
      <c r="B343" s="5" t="s">
        <v>535</v>
      </c>
      <c r="C343" s="5" t="s">
        <v>536</v>
      </c>
      <c r="D343" s="5" t="s">
        <v>31</v>
      </c>
      <c r="E343" s="5" t="s">
        <v>34</v>
      </c>
      <c r="F343" s="5" t="s">
        <v>339</v>
      </c>
      <c r="G343" s="5" t="s">
        <v>15</v>
      </c>
      <c r="H343" s="8">
        <v>71309</v>
      </c>
      <c r="I343" s="6" t="s">
        <v>33</v>
      </c>
    </row>
    <row r="344" spans="1:9" ht="15">
      <c r="A344" s="8">
        <v>9000</v>
      </c>
      <c r="B344" s="5" t="s">
        <v>537</v>
      </c>
      <c r="C344" s="5" t="s">
        <v>538</v>
      </c>
      <c r="D344" s="5" t="s">
        <v>31</v>
      </c>
      <c r="E344" s="5" t="s">
        <v>31</v>
      </c>
      <c r="F344" s="5" t="s">
        <v>539</v>
      </c>
      <c r="G344" s="5" t="s">
        <v>17</v>
      </c>
      <c r="H344" s="5">
        <v>454012</v>
      </c>
      <c r="I344" s="5">
        <v>454012</v>
      </c>
    </row>
    <row r="345" spans="1:9" ht="15">
      <c r="A345" s="8">
        <v>9000</v>
      </c>
      <c r="B345" s="5" t="s">
        <v>537</v>
      </c>
      <c r="C345" s="5" t="s">
        <v>538</v>
      </c>
      <c r="D345" s="5" t="s">
        <v>31</v>
      </c>
      <c r="E345" s="5" t="s">
        <v>34</v>
      </c>
      <c r="F345" s="5" t="s">
        <v>539</v>
      </c>
      <c r="G345" s="5" t="s">
        <v>17</v>
      </c>
      <c r="H345" s="8">
        <v>454014</v>
      </c>
      <c r="I345" s="5" t="s">
        <v>540</v>
      </c>
    </row>
    <row r="346" spans="1:9" ht="15">
      <c r="A346" s="8">
        <v>9000</v>
      </c>
      <c r="B346" s="5" t="s">
        <v>537</v>
      </c>
      <c r="C346" s="5" t="s">
        <v>538</v>
      </c>
      <c r="D346" s="5" t="s">
        <v>34</v>
      </c>
      <c r="E346" s="5" t="s">
        <v>31</v>
      </c>
      <c r="F346" s="5" t="s">
        <v>539</v>
      </c>
      <c r="G346" s="5" t="s">
        <v>17</v>
      </c>
      <c r="H346" s="8">
        <v>454012</v>
      </c>
      <c r="I346" s="5">
        <v>454012</v>
      </c>
    </row>
    <row r="347" spans="1:9" ht="15">
      <c r="A347" s="8">
        <v>9001</v>
      </c>
      <c r="B347" s="5" t="s">
        <v>541</v>
      </c>
      <c r="C347" s="5" t="s">
        <v>542</v>
      </c>
      <c r="D347" s="5" t="s">
        <v>31</v>
      </c>
      <c r="E347" s="5" t="s">
        <v>31</v>
      </c>
      <c r="F347" s="5" t="s">
        <v>539</v>
      </c>
      <c r="G347" s="5" t="s">
        <v>17</v>
      </c>
      <c r="H347" s="5">
        <v>454012</v>
      </c>
      <c r="I347" s="5">
        <v>454012</v>
      </c>
    </row>
    <row r="348" spans="1:9" ht="15">
      <c r="A348" s="8">
        <v>9001</v>
      </c>
      <c r="B348" s="5" t="s">
        <v>541</v>
      </c>
      <c r="C348" s="5" t="s">
        <v>542</v>
      </c>
      <c r="D348" s="5" t="s">
        <v>31</v>
      </c>
      <c r="E348" s="5" t="s">
        <v>34</v>
      </c>
      <c r="F348" s="5" t="s">
        <v>539</v>
      </c>
      <c r="G348" s="5" t="s">
        <v>17</v>
      </c>
      <c r="H348" s="8">
        <v>454014</v>
      </c>
      <c r="I348" t="s">
        <v>540</v>
      </c>
    </row>
    <row r="349" spans="1:9" ht="15">
      <c r="A349" s="8">
        <v>9011</v>
      </c>
      <c r="B349" s="5" t="s">
        <v>543</v>
      </c>
      <c r="C349" s="5" t="s">
        <v>544</v>
      </c>
      <c r="D349" s="5" t="s">
        <v>31</v>
      </c>
      <c r="E349" s="5" t="s">
        <v>31</v>
      </c>
      <c r="F349" s="5" t="s">
        <v>539</v>
      </c>
      <c r="G349" s="5" t="s">
        <v>17</v>
      </c>
      <c r="H349" s="8">
        <v>45453</v>
      </c>
      <c r="I349" t="s">
        <v>545</v>
      </c>
    </row>
    <row r="350" spans="1:9" ht="15">
      <c r="A350" s="8">
        <v>9018</v>
      </c>
      <c r="B350" s="5" t="s">
        <v>543</v>
      </c>
      <c r="C350" s="5" t="s">
        <v>544</v>
      </c>
      <c r="D350" s="5" t="s">
        <v>31</v>
      </c>
      <c r="E350" s="5" t="s">
        <v>31</v>
      </c>
      <c r="F350" s="5" t="s">
        <v>539</v>
      </c>
      <c r="G350" s="5" t="s">
        <v>17</v>
      </c>
      <c r="H350" s="8">
        <v>45453</v>
      </c>
      <c r="I350" t="s">
        <v>545</v>
      </c>
    </row>
    <row r="351" spans="1:9" ht="15">
      <c r="A351" s="8">
        <v>9019</v>
      </c>
      <c r="B351" s="5" t="s">
        <v>546</v>
      </c>
      <c r="C351" s="5" t="s">
        <v>547</v>
      </c>
      <c r="D351" s="5" t="s">
        <v>31</v>
      </c>
      <c r="E351" s="5" t="s">
        <v>31</v>
      </c>
      <c r="F351" s="5" t="s">
        <v>539</v>
      </c>
      <c r="G351" s="5" t="s">
        <v>17</v>
      </c>
      <c r="H351" s="8">
        <v>454014</v>
      </c>
      <c r="I351" t="s">
        <v>540</v>
      </c>
    </row>
    <row r="352" spans="1:9" ht="15">
      <c r="A352" s="8">
        <v>9019</v>
      </c>
      <c r="B352" s="5" t="s">
        <v>546</v>
      </c>
      <c r="C352" s="5" t="s">
        <v>547</v>
      </c>
      <c r="D352" s="5" t="s">
        <v>31</v>
      </c>
      <c r="E352" s="5" t="s">
        <v>34</v>
      </c>
      <c r="F352" s="5" t="s">
        <v>539</v>
      </c>
      <c r="G352" s="5" t="s">
        <v>17</v>
      </c>
      <c r="H352" s="8">
        <v>454014</v>
      </c>
      <c r="I352" t="s">
        <v>540</v>
      </c>
    </row>
    <row r="353" spans="1:9" ht="15">
      <c r="A353" s="8">
        <v>9019</v>
      </c>
      <c r="B353" s="5" t="s">
        <v>546</v>
      </c>
      <c r="C353" s="5" t="s">
        <v>547</v>
      </c>
      <c r="D353" s="5" t="s">
        <v>34</v>
      </c>
      <c r="E353" s="5" t="s">
        <v>31</v>
      </c>
      <c r="F353" s="5" t="s">
        <v>539</v>
      </c>
      <c r="G353" s="5" t="s">
        <v>17</v>
      </c>
      <c r="H353" s="8">
        <v>454014</v>
      </c>
      <c r="I353" t="s">
        <v>540</v>
      </c>
    </row>
    <row r="354" spans="1:9" ht="15">
      <c r="A354" s="8">
        <v>9040</v>
      </c>
      <c r="B354" s="5" t="s">
        <v>548</v>
      </c>
      <c r="C354" s="5" t="s">
        <v>549</v>
      </c>
      <c r="D354" s="5" t="s">
        <v>31</v>
      </c>
      <c r="E354" s="5" t="s">
        <v>31</v>
      </c>
      <c r="F354" s="5" t="s">
        <v>539</v>
      </c>
      <c r="G354" s="5" t="s">
        <v>17</v>
      </c>
      <c r="H354" s="8">
        <v>454014</v>
      </c>
      <c r="I354" t="s">
        <v>540</v>
      </c>
    </row>
    <row r="355" spans="1:9" ht="15">
      <c r="A355" s="8">
        <v>9040</v>
      </c>
      <c r="B355" s="5" t="s">
        <v>548</v>
      </c>
      <c r="C355" s="5" t="s">
        <v>549</v>
      </c>
      <c r="D355" s="5" t="s">
        <v>31</v>
      </c>
      <c r="E355" s="5" t="s">
        <v>34</v>
      </c>
      <c r="F355" s="5" t="s">
        <v>539</v>
      </c>
      <c r="G355" s="5" t="s">
        <v>17</v>
      </c>
      <c r="H355" s="8">
        <v>454014</v>
      </c>
      <c r="I355" t="s">
        <v>540</v>
      </c>
    </row>
    <row r="356" spans="1:9" ht="15">
      <c r="A356" s="8">
        <v>9040</v>
      </c>
      <c r="B356" s="5" t="s">
        <v>548</v>
      </c>
      <c r="C356" s="5" t="s">
        <v>549</v>
      </c>
      <c r="D356" s="5" t="s">
        <v>34</v>
      </c>
      <c r="E356" s="5" t="s">
        <v>31</v>
      </c>
      <c r="F356" s="5" t="s">
        <v>539</v>
      </c>
      <c r="G356" s="5" t="s">
        <v>17</v>
      </c>
      <c r="H356" s="8">
        <v>454014</v>
      </c>
      <c r="I356" t="s">
        <v>540</v>
      </c>
    </row>
    <row r="357" spans="1:9" ht="15">
      <c r="A357" s="8">
        <v>9041</v>
      </c>
      <c r="B357" s="5" t="s">
        <v>550</v>
      </c>
      <c r="C357" s="5" t="s">
        <v>551</v>
      </c>
      <c r="D357" s="5" t="s">
        <v>31</v>
      </c>
      <c r="E357" s="5" t="s">
        <v>31</v>
      </c>
      <c r="F357" s="5" t="s">
        <v>539</v>
      </c>
      <c r="G357" s="5" t="s">
        <v>17</v>
      </c>
      <c r="H357" s="8">
        <v>454014</v>
      </c>
      <c r="I357" t="s">
        <v>540</v>
      </c>
    </row>
    <row r="358" spans="1:9" ht="15">
      <c r="A358" s="8">
        <v>9041</v>
      </c>
      <c r="B358" s="5" t="s">
        <v>550</v>
      </c>
      <c r="C358" s="5" t="s">
        <v>551</v>
      </c>
      <c r="D358" s="5" t="s">
        <v>31</v>
      </c>
      <c r="E358" s="5" t="s">
        <v>34</v>
      </c>
      <c r="F358" s="5" t="s">
        <v>539</v>
      </c>
      <c r="G358" s="5" t="s">
        <v>17</v>
      </c>
      <c r="H358" s="8">
        <v>454014</v>
      </c>
      <c r="I358" t="s">
        <v>540</v>
      </c>
    </row>
    <row r="359" spans="1:9" ht="15">
      <c r="A359" s="8">
        <v>9041</v>
      </c>
      <c r="B359" s="5" t="s">
        <v>550</v>
      </c>
      <c r="C359" s="5" t="s">
        <v>551</v>
      </c>
      <c r="D359" s="5" t="s">
        <v>34</v>
      </c>
      <c r="E359" s="5" t="s">
        <v>31</v>
      </c>
      <c r="F359" s="5" t="s">
        <v>539</v>
      </c>
      <c r="G359" s="5" t="s">
        <v>17</v>
      </c>
      <c r="H359" s="8">
        <v>454014</v>
      </c>
      <c r="I359" t="s">
        <v>540</v>
      </c>
    </row>
    <row r="360" spans="1:9" ht="15">
      <c r="A360" s="8">
        <v>9042</v>
      </c>
      <c r="B360" s="5" t="s">
        <v>552</v>
      </c>
      <c r="C360" s="5" t="s">
        <v>553</v>
      </c>
      <c r="D360" s="5" t="s">
        <v>31</v>
      </c>
      <c r="E360" s="5" t="s">
        <v>31</v>
      </c>
      <c r="F360" s="5" t="s">
        <v>539</v>
      </c>
      <c r="G360" s="5" t="s">
        <v>17</v>
      </c>
      <c r="H360" s="8">
        <v>454014</v>
      </c>
      <c r="I360" t="s">
        <v>540</v>
      </c>
    </row>
    <row r="361" spans="1:9" ht="15">
      <c r="A361" s="8">
        <v>9042</v>
      </c>
      <c r="B361" s="5" t="s">
        <v>552</v>
      </c>
      <c r="C361" s="5" t="s">
        <v>553</v>
      </c>
      <c r="D361" s="5" t="s">
        <v>31</v>
      </c>
      <c r="E361" s="5" t="s">
        <v>34</v>
      </c>
      <c r="F361" s="5" t="s">
        <v>539</v>
      </c>
      <c r="G361" s="5" t="s">
        <v>17</v>
      </c>
      <c r="H361" s="8">
        <v>454014</v>
      </c>
      <c r="I361" t="s">
        <v>540</v>
      </c>
    </row>
    <row r="362" spans="1:9" ht="15">
      <c r="A362" s="8">
        <v>9042</v>
      </c>
      <c r="B362" s="5" t="s">
        <v>552</v>
      </c>
      <c r="C362" s="5" t="s">
        <v>553</v>
      </c>
      <c r="D362" s="5" t="s">
        <v>34</v>
      </c>
      <c r="E362" s="5" t="s">
        <v>31</v>
      </c>
      <c r="F362" s="5" t="s">
        <v>539</v>
      </c>
      <c r="G362" s="5" t="s">
        <v>17</v>
      </c>
      <c r="H362" s="8">
        <v>454014</v>
      </c>
      <c r="I362" t="s">
        <v>540</v>
      </c>
    </row>
    <row r="363" spans="1:9" ht="15">
      <c r="A363" s="8">
        <v>9045</v>
      </c>
      <c r="B363" s="5" t="s">
        <v>546</v>
      </c>
      <c r="C363" s="5" t="s">
        <v>547</v>
      </c>
      <c r="D363" s="5" t="s">
        <v>31</v>
      </c>
      <c r="E363" s="5" t="s">
        <v>31</v>
      </c>
      <c r="F363" s="5" t="s">
        <v>539</v>
      </c>
      <c r="G363" s="5" t="s">
        <v>17</v>
      </c>
      <c r="H363" s="8">
        <v>454014</v>
      </c>
      <c r="I363" t="s">
        <v>540</v>
      </c>
    </row>
    <row r="364" spans="1:9" ht="15">
      <c r="A364" s="8">
        <v>9045</v>
      </c>
      <c r="B364" s="5" t="s">
        <v>546</v>
      </c>
      <c r="C364" s="5" t="s">
        <v>547</v>
      </c>
      <c r="D364" s="5" t="s">
        <v>31</v>
      </c>
      <c r="E364" s="5" t="s">
        <v>34</v>
      </c>
      <c r="F364" s="5" t="s">
        <v>539</v>
      </c>
      <c r="G364" s="5" t="s">
        <v>17</v>
      </c>
      <c r="H364" s="8">
        <v>454014</v>
      </c>
      <c r="I364" t="s">
        <v>540</v>
      </c>
    </row>
    <row r="365" spans="1:9" ht="15">
      <c r="A365" s="8">
        <v>9045</v>
      </c>
      <c r="B365" s="5" t="s">
        <v>546</v>
      </c>
      <c r="C365" s="5" t="s">
        <v>547</v>
      </c>
      <c r="D365" s="5" t="s">
        <v>34</v>
      </c>
      <c r="E365" s="5" t="s">
        <v>31</v>
      </c>
      <c r="F365" s="5" t="s">
        <v>539</v>
      </c>
      <c r="G365" s="5" t="s">
        <v>17</v>
      </c>
      <c r="H365" s="8">
        <v>454014</v>
      </c>
      <c r="I365" t="s">
        <v>540</v>
      </c>
    </row>
    <row r="366" spans="1:9" ht="15">
      <c r="A366" s="8">
        <v>9047</v>
      </c>
      <c r="B366" s="5" t="s">
        <v>554</v>
      </c>
      <c r="C366" s="5" t="s">
        <v>555</v>
      </c>
      <c r="D366" s="5" t="s">
        <v>31</v>
      </c>
      <c r="E366" s="5" t="s">
        <v>31</v>
      </c>
      <c r="F366" s="5" t="s">
        <v>539</v>
      </c>
      <c r="G366" s="5" t="s">
        <v>17</v>
      </c>
      <c r="H366" s="8">
        <v>454014</v>
      </c>
      <c r="I366" t="s">
        <v>540</v>
      </c>
    </row>
    <row r="367" spans="1:9" ht="15">
      <c r="A367" s="8">
        <v>9047</v>
      </c>
      <c r="B367" s="5" t="s">
        <v>554</v>
      </c>
      <c r="C367" s="5" t="s">
        <v>555</v>
      </c>
      <c r="D367" s="5" t="s">
        <v>31</v>
      </c>
      <c r="E367" s="5" t="s">
        <v>34</v>
      </c>
      <c r="F367" s="5" t="s">
        <v>539</v>
      </c>
      <c r="G367" s="5" t="s">
        <v>17</v>
      </c>
      <c r="H367" s="8">
        <v>454014</v>
      </c>
      <c r="I367" t="s">
        <v>540</v>
      </c>
    </row>
    <row r="368" spans="1:9" ht="15">
      <c r="A368" s="8">
        <v>9050</v>
      </c>
      <c r="B368" s="5" t="s">
        <v>556</v>
      </c>
      <c r="C368" s="5" t="s">
        <v>557</v>
      </c>
      <c r="D368" s="5" t="s">
        <v>31</v>
      </c>
      <c r="E368" s="5" t="s">
        <v>31</v>
      </c>
      <c r="F368" s="5" t="s">
        <v>539</v>
      </c>
      <c r="G368" s="5" t="s">
        <v>17</v>
      </c>
      <c r="H368" s="8">
        <v>454014</v>
      </c>
      <c r="I368" t="s">
        <v>540</v>
      </c>
    </row>
    <row r="369" spans="1:9" ht="15">
      <c r="A369" s="8">
        <v>9050</v>
      </c>
      <c r="B369" s="5" t="s">
        <v>556</v>
      </c>
      <c r="C369" s="5" t="s">
        <v>557</v>
      </c>
      <c r="D369" s="5" t="s">
        <v>31</v>
      </c>
      <c r="E369" s="5" t="s">
        <v>34</v>
      </c>
      <c r="F369" s="5" t="s">
        <v>539</v>
      </c>
      <c r="G369" s="5" t="s">
        <v>17</v>
      </c>
      <c r="H369" s="8">
        <v>454014</v>
      </c>
      <c r="I369" t="s">
        <v>540</v>
      </c>
    </row>
    <row r="370" spans="1:9" ht="15">
      <c r="A370" s="8">
        <v>9052</v>
      </c>
      <c r="B370" s="5" t="s">
        <v>558</v>
      </c>
      <c r="C370" s="5" t="s">
        <v>559</v>
      </c>
      <c r="D370" s="5" t="s">
        <v>31</v>
      </c>
      <c r="E370" s="5" t="s">
        <v>31</v>
      </c>
      <c r="F370" s="5" t="s">
        <v>539</v>
      </c>
      <c r="G370" s="5" t="s">
        <v>17</v>
      </c>
      <c r="H370" s="8">
        <v>454014</v>
      </c>
      <c r="I370" t="s">
        <v>540</v>
      </c>
    </row>
    <row r="371" spans="1:9" ht="15">
      <c r="A371" s="8">
        <v>9052</v>
      </c>
      <c r="B371" s="5" t="s">
        <v>558</v>
      </c>
      <c r="C371" s="5" t="s">
        <v>559</v>
      </c>
      <c r="D371" s="5" t="s">
        <v>31</v>
      </c>
      <c r="E371" s="5" t="s">
        <v>34</v>
      </c>
      <c r="F371" s="5" t="s">
        <v>539</v>
      </c>
      <c r="G371" s="5" t="s">
        <v>17</v>
      </c>
      <c r="H371" s="8">
        <v>454014</v>
      </c>
      <c r="I371" t="s">
        <v>540</v>
      </c>
    </row>
    <row r="372" spans="1:9" ht="15">
      <c r="A372" s="8">
        <v>9057</v>
      </c>
      <c r="B372" s="5" t="s">
        <v>560</v>
      </c>
      <c r="C372" s="5" t="s">
        <v>561</v>
      </c>
      <c r="D372" s="5" t="s">
        <v>31</v>
      </c>
      <c r="E372" s="5" t="s">
        <v>31</v>
      </c>
      <c r="F372" s="5" t="s">
        <v>539</v>
      </c>
      <c r="G372" s="5" t="s">
        <v>17</v>
      </c>
      <c r="H372" s="8">
        <v>454014</v>
      </c>
      <c r="I372" t="s">
        <v>540</v>
      </c>
    </row>
    <row r="373" spans="1:9" ht="15">
      <c r="A373" s="8">
        <v>9058</v>
      </c>
      <c r="B373" s="5" t="s">
        <v>560</v>
      </c>
      <c r="C373" s="5" t="s">
        <v>561</v>
      </c>
      <c r="D373" s="5" t="s">
        <v>31</v>
      </c>
      <c r="E373" s="5" t="s">
        <v>31</v>
      </c>
      <c r="F373" s="5" t="s">
        <v>539</v>
      </c>
      <c r="G373" s="5" t="s">
        <v>17</v>
      </c>
      <c r="H373" s="8">
        <v>454014</v>
      </c>
      <c r="I373" t="s">
        <v>540</v>
      </c>
    </row>
    <row r="374" spans="1:9" ht="15">
      <c r="A374" s="8">
        <v>9091</v>
      </c>
      <c r="B374" s="5" t="s">
        <v>562</v>
      </c>
      <c r="C374" s="5" t="s">
        <v>563</v>
      </c>
      <c r="D374" s="5" t="s">
        <v>31</v>
      </c>
      <c r="E374" s="5" t="s">
        <v>31</v>
      </c>
      <c r="F374" s="5" t="s">
        <v>564</v>
      </c>
      <c r="G374" s="5" t="s">
        <v>17</v>
      </c>
      <c r="H374" s="8">
        <v>45301</v>
      </c>
      <c r="I374" t="s">
        <v>565</v>
      </c>
    </row>
    <row r="375" spans="1:9" ht="15">
      <c r="A375" s="8">
        <v>9091</v>
      </c>
      <c r="B375" s="5" t="s">
        <v>562</v>
      </c>
      <c r="C375" s="5" t="s">
        <v>563</v>
      </c>
      <c r="D375" s="5" t="s">
        <v>31</v>
      </c>
      <c r="E375" s="5" t="s">
        <v>566</v>
      </c>
      <c r="F375" s="5" t="s">
        <v>564</v>
      </c>
      <c r="G375" s="5" t="s">
        <v>17</v>
      </c>
      <c r="H375" s="8">
        <v>45301</v>
      </c>
      <c r="I375" t="s">
        <v>565</v>
      </c>
    </row>
    <row r="376" spans="1:9" ht="15">
      <c r="A376" s="8">
        <v>9091</v>
      </c>
      <c r="B376" s="5" t="s">
        <v>562</v>
      </c>
      <c r="C376" s="5" t="s">
        <v>563</v>
      </c>
      <c r="D376" s="5" t="s">
        <v>566</v>
      </c>
      <c r="E376" s="5" t="s">
        <v>31</v>
      </c>
      <c r="F376" s="5" t="s">
        <v>564</v>
      </c>
      <c r="G376" s="5" t="s">
        <v>17</v>
      </c>
      <c r="H376" s="8">
        <v>45301</v>
      </c>
      <c r="I376" t="s">
        <v>565</v>
      </c>
    </row>
    <row r="377" spans="1:9" ht="15">
      <c r="A377" s="8">
        <v>9092</v>
      </c>
      <c r="B377" s="5" t="s">
        <v>567</v>
      </c>
      <c r="C377" s="5" t="s">
        <v>568</v>
      </c>
      <c r="D377" s="5" t="s">
        <v>31</v>
      </c>
      <c r="E377" s="5" t="s">
        <v>31</v>
      </c>
      <c r="F377" s="5" t="s">
        <v>564</v>
      </c>
      <c r="G377" s="5" t="s">
        <v>17</v>
      </c>
      <c r="H377" s="8">
        <v>45301</v>
      </c>
      <c r="I377" t="s">
        <v>565</v>
      </c>
    </row>
    <row r="378" spans="1:9" ht="15">
      <c r="A378" s="8">
        <v>9092</v>
      </c>
      <c r="B378" s="5" t="s">
        <v>567</v>
      </c>
      <c r="C378" s="5" t="s">
        <v>568</v>
      </c>
      <c r="D378" s="5" t="s">
        <v>31</v>
      </c>
      <c r="E378" s="5" t="s">
        <v>566</v>
      </c>
      <c r="F378" s="5" t="s">
        <v>564</v>
      </c>
      <c r="G378" s="5" t="s">
        <v>17</v>
      </c>
      <c r="H378" s="8">
        <v>45301</v>
      </c>
      <c r="I378" t="s">
        <v>565</v>
      </c>
    </row>
    <row r="379" spans="1:9" ht="15">
      <c r="A379" s="8">
        <v>9092</v>
      </c>
      <c r="B379" s="5" t="s">
        <v>567</v>
      </c>
      <c r="C379" s="5" t="s">
        <v>568</v>
      </c>
      <c r="D379" s="5" t="s">
        <v>566</v>
      </c>
      <c r="E379" s="5" t="s">
        <v>31</v>
      </c>
      <c r="F379" s="5" t="s">
        <v>564</v>
      </c>
      <c r="G379" s="5" t="s">
        <v>17</v>
      </c>
      <c r="H379" s="8">
        <v>45301</v>
      </c>
      <c r="I379" t="s">
        <v>565</v>
      </c>
    </row>
    <row r="380" spans="1:9" ht="15">
      <c r="A380" s="8">
        <v>9100</v>
      </c>
      <c r="B380" s="5" t="s">
        <v>569</v>
      </c>
      <c r="C380" s="5" t="s">
        <v>570</v>
      </c>
      <c r="D380" s="5" t="s">
        <v>31</v>
      </c>
      <c r="E380" s="5" t="s">
        <v>31</v>
      </c>
      <c r="F380" s="5" t="s">
        <v>539</v>
      </c>
      <c r="G380" s="5" t="s">
        <v>17</v>
      </c>
      <c r="H380" s="8">
        <v>454017</v>
      </c>
      <c r="I380" t="s">
        <v>571</v>
      </c>
    </row>
    <row r="381" spans="1:9" ht="15">
      <c r="A381" s="8">
        <v>9100</v>
      </c>
      <c r="B381" s="5" t="s">
        <v>569</v>
      </c>
      <c r="C381" s="5" t="s">
        <v>570</v>
      </c>
      <c r="D381" s="5" t="s">
        <v>31</v>
      </c>
      <c r="E381" s="5" t="s">
        <v>34</v>
      </c>
      <c r="F381" s="5" t="s">
        <v>539</v>
      </c>
      <c r="G381" s="5" t="s">
        <v>17</v>
      </c>
      <c r="H381" s="8">
        <v>454017</v>
      </c>
      <c r="I381" t="s">
        <v>571</v>
      </c>
    </row>
    <row r="382" spans="1:9" ht="15">
      <c r="A382" s="8">
        <v>9100</v>
      </c>
      <c r="B382" s="5" t="s">
        <v>569</v>
      </c>
      <c r="C382" s="5" t="s">
        <v>570</v>
      </c>
      <c r="D382" s="5" t="s">
        <v>566</v>
      </c>
      <c r="E382" s="5" t="s">
        <v>31</v>
      </c>
      <c r="F382" s="5" t="s">
        <v>539</v>
      </c>
      <c r="G382" s="5" t="s">
        <v>17</v>
      </c>
      <c r="H382" s="8">
        <v>454017</v>
      </c>
      <c r="I382" t="s">
        <v>571</v>
      </c>
    </row>
    <row r="383" spans="1:9" ht="15">
      <c r="A383" s="8">
        <v>9102</v>
      </c>
      <c r="B383" s="5" t="s">
        <v>572</v>
      </c>
      <c r="C383" s="5" t="s">
        <v>573</v>
      </c>
      <c r="D383" s="5" t="s">
        <v>31</v>
      </c>
      <c r="E383" s="5" t="s">
        <v>31</v>
      </c>
      <c r="F383" s="5" t="s">
        <v>539</v>
      </c>
      <c r="G383" s="5" t="s">
        <v>17</v>
      </c>
      <c r="H383" s="8">
        <v>454017</v>
      </c>
      <c r="I383" t="s">
        <v>571</v>
      </c>
    </row>
    <row r="384" spans="1:9" ht="15">
      <c r="A384" s="8">
        <v>9102</v>
      </c>
      <c r="B384" s="5" t="s">
        <v>572</v>
      </c>
      <c r="C384" s="5" t="s">
        <v>573</v>
      </c>
      <c r="D384" s="5" t="s">
        <v>31</v>
      </c>
      <c r="E384" s="5" t="s">
        <v>34</v>
      </c>
      <c r="F384" s="5" t="s">
        <v>539</v>
      </c>
      <c r="G384" s="5" t="s">
        <v>17</v>
      </c>
      <c r="H384" s="8">
        <v>454017</v>
      </c>
      <c r="I384" t="s">
        <v>571</v>
      </c>
    </row>
    <row r="385" spans="1:9" ht="15">
      <c r="A385" s="8">
        <v>9102</v>
      </c>
      <c r="B385" s="5" t="s">
        <v>572</v>
      </c>
      <c r="C385" s="5" t="s">
        <v>573</v>
      </c>
      <c r="D385" s="5" t="s">
        <v>566</v>
      </c>
      <c r="E385" s="5" t="s">
        <v>31</v>
      </c>
      <c r="F385" s="5" t="s">
        <v>539</v>
      </c>
      <c r="G385" s="5" t="s">
        <v>17</v>
      </c>
      <c r="H385" s="8">
        <v>454017</v>
      </c>
      <c r="I385" t="s">
        <v>571</v>
      </c>
    </row>
    <row r="386" spans="1:9" ht="15">
      <c r="A386" s="8">
        <v>9158</v>
      </c>
      <c r="B386" s="5" t="s">
        <v>574</v>
      </c>
      <c r="C386" s="5" t="s">
        <v>575</v>
      </c>
      <c r="D386" s="5" t="s">
        <v>31</v>
      </c>
      <c r="E386" s="5" t="s">
        <v>31</v>
      </c>
      <c r="F386" s="5" t="s">
        <v>576</v>
      </c>
      <c r="G386" s="5" t="s">
        <v>15</v>
      </c>
      <c r="H386" s="8">
        <v>62401</v>
      </c>
      <c r="I386" s="6" t="s">
        <v>33</v>
      </c>
    </row>
    <row r="387" spans="1:9" ht="15">
      <c r="A387" s="8">
        <v>9158</v>
      </c>
      <c r="B387" s="5" t="s">
        <v>574</v>
      </c>
      <c r="C387" s="5" t="s">
        <v>575</v>
      </c>
      <c r="D387" s="5" t="s">
        <v>31</v>
      </c>
      <c r="E387" s="5" t="s">
        <v>34</v>
      </c>
      <c r="F387" s="5" t="s">
        <v>576</v>
      </c>
      <c r="G387" s="5" t="s">
        <v>15</v>
      </c>
      <c r="H387" s="8">
        <v>62401</v>
      </c>
      <c r="I387" s="6" t="s">
        <v>33</v>
      </c>
    </row>
    <row r="388" spans="1:9" ht="15">
      <c r="A388" s="8">
        <v>9200</v>
      </c>
      <c r="B388" s="5" t="s">
        <v>577</v>
      </c>
      <c r="C388" s="5" t="s">
        <v>578</v>
      </c>
      <c r="D388" s="5" t="s">
        <v>31</v>
      </c>
      <c r="E388" s="5" t="s">
        <v>31</v>
      </c>
      <c r="F388" s="5" t="s">
        <v>539</v>
      </c>
      <c r="G388" s="5" t="s">
        <v>17</v>
      </c>
      <c r="H388" s="8">
        <v>45301</v>
      </c>
      <c r="I388" t="s">
        <v>565</v>
      </c>
    </row>
    <row r="389" spans="1:9" ht="15">
      <c r="A389" s="8">
        <v>9200</v>
      </c>
      <c r="B389" s="5" t="s">
        <v>577</v>
      </c>
      <c r="C389" s="5" t="s">
        <v>578</v>
      </c>
      <c r="D389" s="5" t="s">
        <v>31</v>
      </c>
      <c r="E389" s="5" t="s">
        <v>566</v>
      </c>
      <c r="F389" s="5" t="s">
        <v>539</v>
      </c>
      <c r="G389" s="5" t="s">
        <v>17</v>
      </c>
      <c r="H389" s="8">
        <v>45301</v>
      </c>
      <c r="I389" t="s">
        <v>565</v>
      </c>
    </row>
    <row r="390" spans="1:9" ht="15">
      <c r="A390" s="8">
        <v>9200</v>
      </c>
      <c r="B390" s="5" t="s">
        <v>577</v>
      </c>
      <c r="C390" s="5" t="s">
        <v>578</v>
      </c>
      <c r="D390" s="5" t="s">
        <v>566</v>
      </c>
      <c r="E390" s="5" t="s">
        <v>31</v>
      </c>
      <c r="F390" s="5" t="s">
        <v>539</v>
      </c>
      <c r="G390" s="5" t="s">
        <v>17</v>
      </c>
      <c r="H390" s="8">
        <v>45301</v>
      </c>
      <c r="I390" t="s">
        <v>565</v>
      </c>
    </row>
    <row r="391" spans="1:9" ht="15">
      <c r="A391" s="8">
        <v>9210</v>
      </c>
      <c r="B391" s="5" t="s">
        <v>579</v>
      </c>
      <c r="C391" s="5" t="s">
        <v>580</v>
      </c>
      <c r="D391" s="5" t="s">
        <v>31</v>
      </c>
      <c r="E391" s="5" t="s">
        <v>31</v>
      </c>
      <c r="F391" s="5" t="s">
        <v>539</v>
      </c>
      <c r="G391" s="5" t="s">
        <v>17</v>
      </c>
      <c r="H391" s="8">
        <v>45301</v>
      </c>
      <c r="I391" t="s">
        <v>565</v>
      </c>
    </row>
    <row r="392" spans="1:9" ht="15">
      <c r="A392" s="8">
        <v>9210</v>
      </c>
      <c r="B392" s="5" t="s">
        <v>579</v>
      </c>
      <c r="C392" s="5" t="s">
        <v>580</v>
      </c>
      <c r="D392" s="5" t="s">
        <v>31</v>
      </c>
      <c r="E392" s="5" t="s">
        <v>566</v>
      </c>
      <c r="F392" s="5" t="s">
        <v>539</v>
      </c>
      <c r="G392" s="5" t="s">
        <v>17</v>
      </c>
      <c r="H392" s="8">
        <v>45301</v>
      </c>
      <c r="I392" t="s">
        <v>565</v>
      </c>
    </row>
    <row r="393" spans="1:9" ht="15">
      <c r="A393" s="8">
        <v>9210</v>
      </c>
      <c r="B393" s="5" t="s">
        <v>579</v>
      </c>
      <c r="C393" s="5" t="s">
        <v>580</v>
      </c>
      <c r="D393" s="5" t="s">
        <v>34</v>
      </c>
      <c r="E393" s="5" t="s">
        <v>31</v>
      </c>
      <c r="F393" s="5" t="s">
        <v>539</v>
      </c>
      <c r="G393" s="5" t="s">
        <v>17</v>
      </c>
      <c r="H393" s="8">
        <v>45301</v>
      </c>
      <c r="I393" t="s">
        <v>565</v>
      </c>
    </row>
    <row r="394" spans="1:9" ht="15">
      <c r="A394" s="8">
        <v>9212</v>
      </c>
      <c r="B394" s="5" t="s">
        <v>579</v>
      </c>
      <c r="C394" s="5" t="s">
        <v>580</v>
      </c>
      <c r="D394" s="5" t="s">
        <v>31</v>
      </c>
      <c r="E394" s="5" t="s">
        <v>31</v>
      </c>
      <c r="F394" s="5" t="s">
        <v>539</v>
      </c>
      <c r="G394" s="5" t="s">
        <v>17</v>
      </c>
      <c r="H394" s="8">
        <v>45301</v>
      </c>
      <c r="I394" t="s">
        <v>565</v>
      </c>
    </row>
    <row r="395" spans="1:9" ht="15">
      <c r="A395" s="8">
        <v>9212</v>
      </c>
      <c r="B395" s="5" t="s">
        <v>579</v>
      </c>
      <c r="C395" s="5" t="s">
        <v>580</v>
      </c>
      <c r="D395" s="5" t="s">
        <v>31</v>
      </c>
      <c r="E395" s="5" t="s">
        <v>566</v>
      </c>
      <c r="F395" s="5" t="s">
        <v>539</v>
      </c>
      <c r="G395" s="5" t="s">
        <v>17</v>
      </c>
      <c r="H395" s="8">
        <v>45301</v>
      </c>
      <c r="I395" t="s">
        <v>565</v>
      </c>
    </row>
    <row r="396" spans="1:9" ht="15">
      <c r="A396" s="8">
        <v>9212</v>
      </c>
      <c r="B396" s="5" t="s">
        <v>579</v>
      </c>
      <c r="C396" s="5" t="s">
        <v>580</v>
      </c>
      <c r="D396" s="5" t="s">
        <v>566</v>
      </c>
      <c r="E396" s="5" t="s">
        <v>31</v>
      </c>
      <c r="F396" s="5" t="s">
        <v>539</v>
      </c>
      <c r="G396" s="5" t="s">
        <v>17</v>
      </c>
      <c r="H396" s="8">
        <v>45301</v>
      </c>
      <c r="I396" t="s">
        <v>565</v>
      </c>
    </row>
    <row r="397" spans="1:9" ht="15">
      <c r="A397" s="8">
        <v>9220</v>
      </c>
      <c r="B397" s="5" t="s">
        <v>581</v>
      </c>
      <c r="C397" s="5" t="s">
        <v>582</v>
      </c>
      <c r="D397" s="5" t="s">
        <v>31</v>
      </c>
      <c r="E397" s="5" t="s">
        <v>31</v>
      </c>
      <c r="F397" s="5" t="s">
        <v>539</v>
      </c>
      <c r="G397" s="5" t="s">
        <v>17</v>
      </c>
      <c r="H397" s="8">
        <v>45301</v>
      </c>
      <c r="I397" t="s">
        <v>565</v>
      </c>
    </row>
    <row r="398" spans="1:9" ht="15">
      <c r="A398" s="8">
        <v>9220</v>
      </c>
      <c r="B398" s="5" t="s">
        <v>581</v>
      </c>
      <c r="C398" s="5" t="s">
        <v>582</v>
      </c>
      <c r="D398" s="5" t="s">
        <v>31</v>
      </c>
      <c r="E398" s="5" t="s">
        <v>566</v>
      </c>
      <c r="F398" s="5" t="s">
        <v>539</v>
      </c>
      <c r="G398" s="5" t="s">
        <v>17</v>
      </c>
      <c r="H398" s="8">
        <v>45301</v>
      </c>
      <c r="I398" t="s">
        <v>565</v>
      </c>
    </row>
    <row r="399" spans="1:9" ht="15">
      <c r="A399" s="8">
        <v>9220</v>
      </c>
      <c r="B399" s="5" t="s">
        <v>581</v>
      </c>
      <c r="C399" s="5" t="s">
        <v>582</v>
      </c>
      <c r="D399" s="5" t="s">
        <v>566</v>
      </c>
      <c r="E399" s="5" t="s">
        <v>31</v>
      </c>
      <c r="F399" s="5" t="s">
        <v>539</v>
      </c>
      <c r="G399" s="5" t="s">
        <v>17</v>
      </c>
      <c r="H399" s="8">
        <v>45301</v>
      </c>
      <c r="I399" t="s">
        <v>565</v>
      </c>
    </row>
    <row r="400" spans="1:9" ht="15">
      <c r="A400" s="8">
        <v>9231</v>
      </c>
      <c r="B400" s="5" t="s">
        <v>583</v>
      </c>
      <c r="C400" s="5" t="s">
        <v>584</v>
      </c>
      <c r="D400" s="5" t="s">
        <v>31</v>
      </c>
      <c r="E400" s="5" t="s">
        <v>31</v>
      </c>
      <c r="F400" s="5" t="s">
        <v>539</v>
      </c>
      <c r="G400" s="5" t="s">
        <v>17</v>
      </c>
      <c r="H400" s="8">
        <v>45301</v>
      </c>
      <c r="I400" t="s">
        <v>565</v>
      </c>
    </row>
    <row r="401" spans="1:9" ht="15">
      <c r="A401" s="8">
        <v>9231</v>
      </c>
      <c r="B401" s="5" t="s">
        <v>583</v>
      </c>
      <c r="C401" s="5" t="s">
        <v>584</v>
      </c>
      <c r="D401" s="5" t="s">
        <v>31</v>
      </c>
      <c r="E401" s="5" t="s">
        <v>566</v>
      </c>
      <c r="F401" s="5" t="s">
        <v>539</v>
      </c>
      <c r="G401" s="5" t="s">
        <v>17</v>
      </c>
      <c r="H401" s="8">
        <v>45301</v>
      </c>
      <c r="I401" t="s">
        <v>565</v>
      </c>
    </row>
    <row r="402" spans="1:9" ht="15">
      <c r="A402" s="8">
        <v>9231</v>
      </c>
      <c r="B402" s="5" t="s">
        <v>583</v>
      </c>
      <c r="C402" s="5" t="s">
        <v>584</v>
      </c>
      <c r="D402" s="5" t="s">
        <v>566</v>
      </c>
      <c r="E402" s="5" t="s">
        <v>31</v>
      </c>
      <c r="F402" s="5" t="s">
        <v>539</v>
      </c>
      <c r="G402" s="5" t="s">
        <v>17</v>
      </c>
      <c r="H402" s="8">
        <v>45301</v>
      </c>
      <c r="I402" t="s">
        <v>565</v>
      </c>
    </row>
    <row r="403" spans="1:9" ht="15">
      <c r="A403" s="8">
        <v>9232</v>
      </c>
      <c r="B403" s="5" t="s">
        <v>585</v>
      </c>
      <c r="C403" s="5" t="s">
        <v>586</v>
      </c>
      <c r="D403" s="5" t="s">
        <v>31</v>
      </c>
      <c r="E403" s="5" t="s">
        <v>31</v>
      </c>
      <c r="F403" s="5" t="s">
        <v>539</v>
      </c>
      <c r="G403" s="5" t="s">
        <v>17</v>
      </c>
      <c r="H403" s="8">
        <v>45301</v>
      </c>
      <c r="I403" t="s">
        <v>565</v>
      </c>
    </row>
    <row r="404" spans="1:9" ht="15">
      <c r="A404" s="8">
        <v>9232</v>
      </c>
      <c r="B404" s="5" t="s">
        <v>585</v>
      </c>
      <c r="C404" s="5" t="s">
        <v>586</v>
      </c>
      <c r="D404" s="5" t="s">
        <v>31</v>
      </c>
      <c r="E404" s="5" t="s">
        <v>566</v>
      </c>
      <c r="F404" s="5" t="s">
        <v>539</v>
      </c>
      <c r="G404" s="5" t="s">
        <v>17</v>
      </c>
      <c r="H404" s="8">
        <v>45301</v>
      </c>
      <c r="I404" t="s">
        <v>565</v>
      </c>
    </row>
    <row r="405" spans="1:9" ht="15">
      <c r="A405" s="8">
        <v>9232</v>
      </c>
      <c r="B405" s="5" t="s">
        <v>585</v>
      </c>
      <c r="C405" s="5" t="s">
        <v>586</v>
      </c>
      <c r="D405" s="5" t="s">
        <v>566</v>
      </c>
      <c r="E405" s="5" t="s">
        <v>31</v>
      </c>
      <c r="F405" s="5" t="s">
        <v>539</v>
      </c>
      <c r="G405" s="5" t="s">
        <v>17</v>
      </c>
      <c r="H405" s="8">
        <v>45301</v>
      </c>
      <c r="I405" t="s">
        <v>565</v>
      </c>
    </row>
    <row r="406" spans="1:9" ht="15">
      <c r="A406" s="8">
        <v>9240</v>
      </c>
      <c r="B406" s="5" t="s">
        <v>587</v>
      </c>
      <c r="C406" s="5" t="s">
        <v>588</v>
      </c>
      <c r="D406" s="5" t="s">
        <v>31</v>
      </c>
      <c r="E406" s="5" t="s">
        <v>31</v>
      </c>
      <c r="F406" s="5" t="s">
        <v>539</v>
      </c>
      <c r="G406" s="5" t="s">
        <v>17</v>
      </c>
      <c r="H406" s="8">
        <v>45301</v>
      </c>
      <c r="I406" t="s">
        <v>565</v>
      </c>
    </row>
    <row r="407" spans="1:9" ht="15">
      <c r="A407" s="8">
        <v>9240</v>
      </c>
      <c r="B407" s="5" t="s">
        <v>587</v>
      </c>
      <c r="C407" s="5" t="s">
        <v>588</v>
      </c>
      <c r="D407" s="5" t="s">
        <v>31</v>
      </c>
      <c r="E407" s="5" t="s">
        <v>566</v>
      </c>
      <c r="F407" s="5" t="s">
        <v>539</v>
      </c>
      <c r="G407" s="5" t="s">
        <v>17</v>
      </c>
      <c r="H407" s="8">
        <v>45301</v>
      </c>
      <c r="I407" t="s">
        <v>565</v>
      </c>
    </row>
    <row r="408" spans="1:9" ht="15">
      <c r="A408" s="8">
        <v>9240</v>
      </c>
      <c r="B408" s="5" t="s">
        <v>587</v>
      </c>
      <c r="C408" s="5" t="s">
        <v>588</v>
      </c>
      <c r="D408" s="5" t="s">
        <v>566</v>
      </c>
      <c r="E408" s="5" t="s">
        <v>31</v>
      </c>
      <c r="F408" s="5" t="s">
        <v>539</v>
      </c>
      <c r="G408" s="5" t="s">
        <v>17</v>
      </c>
      <c r="H408" s="8">
        <v>45301</v>
      </c>
      <c r="I408" t="s">
        <v>565</v>
      </c>
    </row>
    <row r="409" spans="1:9" ht="15">
      <c r="A409" s="8">
        <v>9250</v>
      </c>
      <c r="B409" s="5" t="s">
        <v>589</v>
      </c>
      <c r="C409" s="5" t="s">
        <v>590</v>
      </c>
      <c r="D409" s="5" t="s">
        <v>31</v>
      </c>
      <c r="E409" s="5" t="s">
        <v>31</v>
      </c>
      <c r="F409" s="5" t="s">
        <v>539</v>
      </c>
      <c r="G409" s="5" t="s">
        <v>17</v>
      </c>
      <c r="H409" s="8">
        <v>45301</v>
      </c>
      <c r="I409" t="s">
        <v>565</v>
      </c>
    </row>
    <row r="410" spans="1:9" ht="15">
      <c r="A410" s="8">
        <v>9250</v>
      </c>
      <c r="B410" s="5" t="s">
        <v>589</v>
      </c>
      <c r="C410" s="5" t="s">
        <v>590</v>
      </c>
      <c r="D410" s="5" t="s">
        <v>31</v>
      </c>
      <c r="E410" s="5" t="s">
        <v>566</v>
      </c>
      <c r="F410" s="5" t="s">
        <v>539</v>
      </c>
      <c r="G410" s="5" t="s">
        <v>17</v>
      </c>
      <c r="H410" s="8">
        <v>45301</v>
      </c>
      <c r="I410" t="s">
        <v>565</v>
      </c>
    </row>
    <row r="411" spans="1:9" ht="15">
      <c r="A411" s="8">
        <v>9250</v>
      </c>
      <c r="B411" s="5" t="s">
        <v>589</v>
      </c>
      <c r="C411" s="5" t="s">
        <v>590</v>
      </c>
      <c r="D411" s="5" t="s">
        <v>34</v>
      </c>
      <c r="E411" s="5" t="s">
        <v>31</v>
      </c>
      <c r="F411" s="5" t="s">
        <v>539</v>
      </c>
      <c r="G411" s="5" t="s">
        <v>17</v>
      </c>
      <c r="H411" s="8">
        <v>45301</v>
      </c>
      <c r="I411" t="s">
        <v>565</v>
      </c>
    </row>
    <row r="412" spans="1:9" ht="15">
      <c r="A412" s="8">
        <v>9273</v>
      </c>
      <c r="B412" s="5" t="s">
        <v>591</v>
      </c>
      <c r="C412" s="5" t="s">
        <v>592</v>
      </c>
      <c r="D412" s="5" t="s">
        <v>31</v>
      </c>
      <c r="E412" s="5" t="s">
        <v>31</v>
      </c>
      <c r="F412" s="5" t="s">
        <v>539</v>
      </c>
      <c r="G412" s="5" t="s">
        <v>17</v>
      </c>
      <c r="H412" s="8">
        <v>45301</v>
      </c>
      <c r="I412" t="s">
        <v>565</v>
      </c>
    </row>
    <row r="413" spans="1:9" ht="15">
      <c r="A413" s="8">
        <v>9274</v>
      </c>
      <c r="B413" s="5" t="s">
        <v>593</v>
      </c>
      <c r="C413" s="5" t="s">
        <v>594</v>
      </c>
      <c r="D413" s="5" t="s">
        <v>31</v>
      </c>
      <c r="E413" s="5" t="s">
        <v>31</v>
      </c>
      <c r="F413" s="5" t="s">
        <v>539</v>
      </c>
      <c r="G413" s="5" t="s">
        <v>17</v>
      </c>
      <c r="H413" s="8">
        <v>45301</v>
      </c>
      <c r="I413" t="s">
        <v>565</v>
      </c>
    </row>
    <row r="414" spans="1:9" ht="15">
      <c r="A414" s="8">
        <v>9274</v>
      </c>
      <c r="B414" s="5" t="s">
        <v>593</v>
      </c>
      <c r="C414" s="5" t="s">
        <v>594</v>
      </c>
      <c r="D414" s="5" t="s">
        <v>31</v>
      </c>
      <c r="E414" s="5" t="s">
        <v>566</v>
      </c>
      <c r="F414" s="5" t="s">
        <v>539</v>
      </c>
      <c r="G414" s="5" t="s">
        <v>17</v>
      </c>
      <c r="H414" s="8">
        <v>45301</v>
      </c>
      <c r="I414" t="s">
        <v>565</v>
      </c>
    </row>
    <row r="415" spans="1:9" ht="15">
      <c r="A415" s="8">
        <v>9388</v>
      </c>
      <c r="B415" s="5" t="s">
        <v>595</v>
      </c>
      <c r="C415" s="5" t="s">
        <v>596</v>
      </c>
      <c r="D415" s="5" t="s">
        <v>31</v>
      </c>
      <c r="E415" s="5" t="s">
        <v>31</v>
      </c>
      <c r="F415" s="5" t="s">
        <v>539</v>
      </c>
      <c r="G415" s="5" t="s">
        <v>17</v>
      </c>
      <c r="H415" s="8">
        <v>45301</v>
      </c>
      <c r="I415" t="s">
        <v>565</v>
      </c>
    </row>
    <row r="416" spans="1:9" ht="15">
      <c r="A416" s="8">
        <v>9388</v>
      </c>
      <c r="B416" s="5" t="s">
        <v>595</v>
      </c>
      <c r="C416" s="5" t="s">
        <v>596</v>
      </c>
      <c r="D416" s="5" t="s">
        <v>31</v>
      </c>
      <c r="E416" s="5" t="s">
        <v>566</v>
      </c>
      <c r="F416" s="5" t="s">
        <v>539</v>
      </c>
      <c r="G416" s="5" t="s">
        <v>17</v>
      </c>
      <c r="H416" s="8">
        <v>45301</v>
      </c>
      <c r="I416" t="s">
        <v>565</v>
      </c>
    </row>
    <row r="417" spans="1:9" ht="15">
      <c r="A417" s="8">
        <v>9400</v>
      </c>
      <c r="B417" s="5" t="s">
        <v>597</v>
      </c>
      <c r="C417" s="5" t="s">
        <v>598</v>
      </c>
      <c r="D417" s="5" t="s">
        <v>31</v>
      </c>
      <c r="E417" s="5" t="s">
        <v>31</v>
      </c>
      <c r="F417" s="5" t="s">
        <v>32</v>
      </c>
      <c r="G417" s="5" t="s">
        <v>17</v>
      </c>
      <c r="H417" s="8">
        <v>74001</v>
      </c>
      <c r="I417" s="6" t="s">
        <v>33</v>
      </c>
    </row>
    <row r="418" spans="1:9" ht="15">
      <c r="A418" s="8">
        <v>9400</v>
      </c>
      <c r="B418" s="5" t="s">
        <v>597</v>
      </c>
      <c r="C418" s="5" t="s">
        <v>598</v>
      </c>
      <c r="D418" s="5" t="s">
        <v>31</v>
      </c>
      <c r="E418" s="5" t="s">
        <v>31</v>
      </c>
      <c r="F418" s="5" t="s">
        <v>32</v>
      </c>
      <c r="G418" s="5" t="s">
        <v>15</v>
      </c>
      <c r="H418" s="8">
        <v>45501</v>
      </c>
      <c r="I418" t="s">
        <v>599</v>
      </c>
    </row>
    <row r="419" spans="1:9" ht="15">
      <c r="A419" s="8">
        <v>9400</v>
      </c>
      <c r="B419" s="5" t="s">
        <v>597</v>
      </c>
      <c r="C419" s="5" t="s">
        <v>598</v>
      </c>
      <c r="D419" s="5" t="s">
        <v>31</v>
      </c>
      <c r="E419" s="5" t="s">
        <v>566</v>
      </c>
      <c r="F419" s="5" t="s">
        <v>35</v>
      </c>
      <c r="G419" s="5" t="s">
        <v>17</v>
      </c>
      <c r="H419" s="8">
        <v>74001</v>
      </c>
      <c r="I419" s="6" t="s">
        <v>33</v>
      </c>
    </row>
    <row r="420" spans="1:9" ht="15">
      <c r="A420" s="8">
        <v>9400</v>
      </c>
      <c r="B420" s="5" t="s">
        <v>597</v>
      </c>
      <c r="C420" s="5" t="s">
        <v>598</v>
      </c>
      <c r="D420" s="5" t="s">
        <v>31</v>
      </c>
      <c r="E420" s="5" t="s">
        <v>566</v>
      </c>
      <c r="F420" s="5" t="s">
        <v>35</v>
      </c>
      <c r="G420" s="5" t="s">
        <v>15</v>
      </c>
      <c r="H420" s="8">
        <v>45501</v>
      </c>
      <c r="I420" t="s">
        <v>599</v>
      </c>
    </row>
    <row r="421" spans="1:9" ht="15">
      <c r="A421" s="8">
        <v>9410</v>
      </c>
      <c r="B421" s="5" t="s">
        <v>600</v>
      </c>
      <c r="C421" s="5" t="s">
        <v>601</v>
      </c>
      <c r="D421" s="5" t="s">
        <v>31</v>
      </c>
      <c r="E421" s="5" t="s">
        <v>31</v>
      </c>
      <c r="F421" s="5" t="s">
        <v>539</v>
      </c>
      <c r="G421" s="5" t="s">
        <v>17</v>
      </c>
      <c r="H421" s="8">
        <v>45501</v>
      </c>
      <c r="I421" t="s">
        <v>599</v>
      </c>
    </row>
    <row r="422" spans="1:9" ht="15">
      <c r="A422" s="8">
        <v>9410</v>
      </c>
      <c r="B422" s="5" t="s">
        <v>600</v>
      </c>
      <c r="C422" s="5" t="s">
        <v>601</v>
      </c>
      <c r="D422" s="5" t="s">
        <v>31</v>
      </c>
      <c r="E422" s="5" t="s">
        <v>566</v>
      </c>
      <c r="F422" s="5" t="s">
        <v>539</v>
      </c>
      <c r="G422" s="5" t="s">
        <v>17</v>
      </c>
      <c r="H422" s="8">
        <v>45511</v>
      </c>
      <c r="I422" t="s">
        <v>602</v>
      </c>
    </row>
    <row r="423" spans="1:9" ht="15">
      <c r="A423" s="8">
        <v>9424</v>
      </c>
      <c r="B423" s="5" t="s">
        <v>603</v>
      </c>
      <c r="C423" s="5" t="s">
        <v>604</v>
      </c>
      <c r="D423" s="5" t="s">
        <v>31</v>
      </c>
      <c r="E423" s="5" t="s">
        <v>31</v>
      </c>
      <c r="F423" s="5" t="s">
        <v>539</v>
      </c>
      <c r="G423" s="5" t="s">
        <v>15</v>
      </c>
      <c r="H423" s="8">
        <v>62001</v>
      </c>
      <c r="I423" s="6" t="s">
        <v>338</v>
      </c>
    </row>
    <row r="424" spans="1:9" ht="15">
      <c r="A424" s="8">
        <v>9424</v>
      </c>
      <c r="B424" s="5" t="s">
        <v>603</v>
      </c>
      <c r="C424" s="5" t="s">
        <v>604</v>
      </c>
      <c r="D424" s="5" t="s">
        <v>31</v>
      </c>
      <c r="E424" s="5" t="s">
        <v>34</v>
      </c>
      <c r="F424" s="5" t="s">
        <v>339</v>
      </c>
      <c r="G424" s="5" t="s">
        <v>17</v>
      </c>
      <c r="H424" s="8">
        <v>71309</v>
      </c>
      <c r="I424" s="6" t="s">
        <v>605</v>
      </c>
    </row>
    <row r="425" spans="1:9" ht="15">
      <c r="A425" s="8">
        <v>9434</v>
      </c>
      <c r="B425" s="5" t="s">
        <v>606</v>
      </c>
      <c r="C425" s="5" t="s">
        <v>607</v>
      </c>
      <c r="D425" s="5" t="s">
        <v>31</v>
      </c>
      <c r="E425" s="5" t="s">
        <v>31</v>
      </c>
      <c r="F425" s="5" t="s">
        <v>539</v>
      </c>
      <c r="G425" s="5" t="s">
        <v>15</v>
      </c>
      <c r="H425" s="8">
        <v>62001</v>
      </c>
      <c r="I425" s="6" t="s">
        <v>338</v>
      </c>
    </row>
    <row r="426" spans="1:9" ht="15">
      <c r="A426" s="8">
        <v>9434</v>
      </c>
      <c r="B426" s="5" t="s">
        <v>606</v>
      </c>
      <c r="C426" s="5" t="s">
        <v>607</v>
      </c>
      <c r="D426" s="5" t="s">
        <v>31</v>
      </c>
      <c r="E426" s="5" t="s">
        <v>34</v>
      </c>
      <c r="F426" s="5" t="s">
        <v>339</v>
      </c>
      <c r="G426" s="5" t="s">
        <v>17</v>
      </c>
      <c r="H426" s="8">
        <v>71309</v>
      </c>
      <c r="I426" s="7" t="s">
        <v>605</v>
      </c>
    </row>
    <row r="427" spans="1:9" ht="15">
      <c r="A427" s="8">
        <v>9500</v>
      </c>
      <c r="B427" s="5" t="s">
        <v>608</v>
      </c>
      <c r="C427" s="5" t="s">
        <v>609</v>
      </c>
      <c r="D427" s="5" t="s">
        <v>31</v>
      </c>
      <c r="E427" s="5" t="s">
        <v>31</v>
      </c>
      <c r="F427" s="5" t="s">
        <v>610</v>
      </c>
      <c r="G427" s="5" t="s">
        <v>15</v>
      </c>
      <c r="H427" s="8">
        <v>62201</v>
      </c>
      <c r="I427" s="7" t="s">
        <v>33</v>
      </c>
    </row>
    <row r="428" spans="1:9" ht="15">
      <c r="A428" s="8">
        <v>9500</v>
      </c>
      <c r="B428" s="5" t="s">
        <v>608</v>
      </c>
      <c r="C428" s="5" t="s">
        <v>609</v>
      </c>
      <c r="D428" s="5" t="s">
        <v>31</v>
      </c>
      <c r="E428" s="5" t="s">
        <v>31</v>
      </c>
      <c r="F428" s="5" t="s">
        <v>611</v>
      </c>
      <c r="G428" s="5" t="s">
        <v>15</v>
      </c>
      <c r="H428" s="8">
        <v>62208</v>
      </c>
      <c r="I428" s="7" t="s">
        <v>33</v>
      </c>
    </row>
    <row r="429" spans="1:9" ht="15">
      <c r="A429" s="8">
        <v>9500</v>
      </c>
      <c r="B429" s="5" t="s">
        <v>608</v>
      </c>
      <c r="C429" s="5" t="s">
        <v>609</v>
      </c>
      <c r="D429" s="5" t="s">
        <v>31</v>
      </c>
      <c r="E429" s="5" t="s">
        <v>31</v>
      </c>
      <c r="F429" s="5" t="s">
        <v>576</v>
      </c>
      <c r="G429" s="5" t="s">
        <v>15</v>
      </c>
      <c r="H429" s="8">
        <v>62401</v>
      </c>
      <c r="I429" s="7" t="s">
        <v>33</v>
      </c>
    </row>
    <row r="430" spans="1:9" ht="15">
      <c r="A430" s="8">
        <v>9500</v>
      </c>
      <c r="B430" s="5" t="s">
        <v>608</v>
      </c>
      <c r="C430" s="5" t="s">
        <v>609</v>
      </c>
      <c r="D430" s="5" t="s">
        <v>31</v>
      </c>
      <c r="E430" s="5" t="s">
        <v>566</v>
      </c>
      <c r="F430" s="5" t="s">
        <v>612</v>
      </c>
      <c r="G430" s="5" t="s">
        <v>15</v>
      </c>
      <c r="H430" s="8">
        <v>62202</v>
      </c>
      <c r="I430" s="7" t="s">
        <v>33</v>
      </c>
    </row>
    <row r="431" spans="1:9" ht="15">
      <c r="A431" s="8">
        <v>9500</v>
      </c>
      <c r="B431" s="5" t="s">
        <v>608</v>
      </c>
      <c r="C431" s="5" t="s">
        <v>609</v>
      </c>
      <c r="D431" s="5" t="s">
        <v>31</v>
      </c>
      <c r="E431" s="5" t="s">
        <v>566</v>
      </c>
      <c r="F431" s="5" t="s">
        <v>613</v>
      </c>
      <c r="G431" s="5" t="s">
        <v>15</v>
      </c>
      <c r="H431" s="8">
        <v>62209</v>
      </c>
      <c r="I431" s="7" t="s">
        <v>33</v>
      </c>
    </row>
    <row r="432" spans="1:9" ht="15">
      <c r="A432" s="8">
        <v>9520</v>
      </c>
      <c r="B432" s="5" t="s">
        <v>614</v>
      </c>
      <c r="C432" s="5" t="s">
        <v>615</v>
      </c>
      <c r="D432" s="5" t="s">
        <v>31</v>
      </c>
      <c r="E432" s="5" t="s">
        <v>31</v>
      </c>
      <c r="F432" s="5" t="s">
        <v>611</v>
      </c>
      <c r="G432" s="5" t="s">
        <v>15</v>
      </c>
      <c r="H432" s="8">
        <v>62208</v>
      </c>
      <c r="I432" s="7" t="s">
        <v>33</v>
      </c>
    </row>
    <row r="433" spans="1:9" ht="15">
      <c r="A433" s="8">
        <v>9520</v>
      </c>
      <c r="B433" s="5" t="s">
        <v>614</v>
      </c>
      <c r="C433" s="5" t="s">
        <v>615</v>
      </c>
      <c r="D433" s="5" t="s">
        <v>31</v>
      </c>
      <c r="E433" s="5" t="s">
        <v>34</v>
      </c>
      <c r="F433" s="5" t="s">
        <v>611</v>
      </c>
      <c r="G433" s="5" t="s">
        <v>15</v>
      </c>
      <c r="H433" s="8">
        <v>62208</v>
      </c>
      <c r="I433" s="7" t="s">
        <v>33</v>
      </c>
    </row>
    <row r="434" spans="1:9" ht="15">
      <c r="A434" s="8">
        <v>9522</v>
      </c>
      <c r="B434" s="5" t="s">
        <v>616</v>
      </c>
      <c r="C434" s="5" t="s">
        <v>617</v>
      </c>
      <c r="D434" s="5" t="s">
        <v>31</v>
      </c>
      <c r="E434" s="5" t="s">
        <v>31</v>
      </c>
      <c r="F434" s="5" t="s">
        <v>610</v>
      </c>
      <c r="G434" s="5" t="s">
        <v>15</v>
      </c>
      <c r="H434" s="8">
        <v>62201</v>
      </c>
      <c r="I434" s="7" t="s">
        <v>33</v>
      </c>
    </row>
    <row r="435" spans="1:9" ht="15">
      <c r="A435" s="8">
        <v>9522</v>
      </c>
      <c r="B435" s="5" t="s">
        <v>616</v>
      </c>
      <c r="C435" s="5" t="s">
        <v>617</v>
      </c>
      <c r="D435" s="5" t="s">
        <v>31</v>
      </c>
      <c r="E435" s="5" t="s">
        <v>31</v>
      </c>
      <c r="F435" s="5" t="s">
        <v>611</v>
      </c>
      <c r="G435" s="5" t="s">
        <v>15</v>
      </c>
      <c r="H435" s="8">
        <v>62208</v>
      </c>
      <c r="I435" s="7" t="s">
        <v>33</v>
      </c>
    </row>
    <row r="436" spans="1:9" ht="15">
      <c r="A436" s="8">
        <v>9534</v>
      </c>
      <c r="B436" s="5" t="s">
        <v>618</v>
      </c>
      <c r="C436" s="5" t="s">
        <v>619</v>
      </c>
      <c r="D436" s="5" t="s">
        <v>31</v>
      </c>
      <c r="E436" s="5" t="s">
        <v>31</v>
      </c>
      <c r="F436" s="5" t="s">
        <v>610</v>
      </c>
      <c r="G436" s="5" t="s">
        <v>15</v>
      </c>
      <c r="H436" s="8">
        <v>62201</v>
      </c>
      <c r="I436" s="7" t="s">
        <v>33</v>
      </c>
    </row>
    <row r="437" spans="1:9" ht="15">
      <c r="A437" s="8">
        <v>9536</v>
      </c>
      <c r="B437" s="5" t="s">
        <v>620</v>
      </c>
      <c r="C437" s="5" t="s">
        <v>621</v>
      </c>
      <c r="D437" s="5" t="s">
        <v>31</v>
      </c>
      <c r="E437" s="5" t="s">
        <v>31</v>
      </c>
      <c r="F437" s="5" t="s">
        <v>610</v>
      </c>
      <c r="G437" s="5" t="s">
        <v>15</v>
      </c>
      <c r="H437" s="8">
        <v>62201</v>
      </c>
      <c r="I437" s="7" t="s">
        <v>33</v>
      </c>
    </row>
    <row r="438" spans="1:9" ht="15">
      <c r="A438" s="8">
        <v>9561</v>
      </c>
      <c r="B438" s="5" t="s">
        <v>574</v>
      </c>
      <c r="C438" s="5" t="s">
        <v>575</v>
      </c>
      <c r="D438" s="5" t="s">
        <v>31</v>
      </c>
      <c r="E438" s="5" t="s">
        <v>31</v>
      </c>
      <c r="F438" s="5" t="s">
        <v>576</v>
      </c>
      <c r="G438" s="5" t="s">
        <v>15</v>
      </c>
      <c r="H438" s="8">
        <v>62401</v>
      </c>
      <c r="I438" s="7" t="s">
        <v>33</v>
      </c>
    </row>
    <row r="439" spans="1:9" ht="15">
      <c r="A439" s="8">
        <v>9568</v>
      </c>
      <c r="B439" s="5" t="s">
        <v>622</v>
      </c>
      <c r="C439" s="5" t="s">
        <v>623</v>
      </c>
      <c r="D439" s="5" t="s">
        <v>31</v>
      </c>
      <c r="E439" s="5" t="s">
        <v>31</v>
      </c>
      <c r="F439" s="5" t="s">
        <v>624</v>
      </c>
      <c r="G439" s="5" t="s">
        <v>15</v>
      </c>
      <c r="H439" s="5" t="s">
        <v>564</v>
      </c>
      <c r="I439" t="s">
        <v>33</v>
      </c>
    </row>
    <row r="440" spans="1:9" ht="15">
      <c r="A440" s="8">
        <v>9568</v>
      </c>
      <c r="B440" s="5" t="s">
        <v>622</v>
      </c>
      <c r="C440" s="5" t="s">
        <v>623</v>
      </c>
      <c r="D440" s="5" t="s">
        <v>31</v>
      </c>
      <c r="E440" s="5" t="s">
        <v>34</v>
      </c>
      <c r="F440" s="5" t="s">
        <v>624</v>
      </c>
      <c r="G440" s="5" t="s">
        <v>15</v>
      </c>
      <c r="H440" s="5" t="s">
        <v>564</v>
      </c>
      <c r="I440" t="s">
        <v>33</v>
      </c>
    </row>
    <row r="441" spans="1:9" ht="15">
      <c r="A441" s="8">
        <v>9572</v>
      </c>
      <c r="B441" s="5" t="s">
        <v>625</v>
      </c>
      <c r="C441" s="5" t="s">
        <v>626</v>
      </c>
      <c r="D441" s="5" t="s">
        <v>31</v>
      </c>
      <c r="E441" s="5" t="s">
        <v>31</v>
      </c>
      <c r="F441" s="5" t="s">
        <v>611</v>
      </c>
      <c r="G441" s="5" t="s">
        <v>15</v>
      </c>
      <c r="H441" s="8">
        <v>62208</v>
      </c>
      <c r="I441" s="6" t="s">
        <v>627</v>
      </c>
    </row>
    <row r="442" spans="1:9" ht="15">
      <c r="A442" s="8">
        <v>9593</v>
      </c>
      <c r="B442" s="5" t="s">
        <v>628</v>
      </c>
      <c r="C442" s="5" t="s">
        <v>629</v>
      </c>
      <c r="D442" s="5" t="s">
        <v>31</v>
      </c>
      <c r="E442" s="5" t="s">
        <v>31</v>
      </c>
      <c r="F442" s="5" t="s">
        <v>630</v>
      </c>
      <c r="G442" s="5" t="s">
        <v>15</v>
      </c>
      <c r="H442" s="8">
        <v>62801</v>
      </c>
      <c r="I442" s="7" t="s">
        <v>33</v>
      </c>
    </row>
    <row r="443" spans="1:9" ht="15">
      <c r="A443" s="8">
        <v>9593</v>
      </c>
      <c r="B443" s="5" t="s">
        <v>628</v>
      </c>
      <c r="C443" s="5" t="s">
        <v>629</v>
      </c>
      <c r="D443" s="5" t="s">
        <v>31</v>
      </c>
      <c r="E443" s="5" t="s">
        <v>34</v>
      </c>
      <c r="F443" s="5" t="s">
        <v>630</v>
      </c>
      <c r="G443" s="5" t="s">
        <v>15</v>
      </c>
      <c r="H443" s="8">
        <v>62801</v>
      </c>
      <c r="I443" s="7" t="s">
        <v>33</v>
      </c>
    </row>
    <row r="444" spans="1:9" ht="15">
      <c r="A444" s="8">
        <v>9593</v>
      </c>
      <c r="B444" s="5" t="s">
        <v>628</v>
      </c>
      <c r="C444" s="5" t="s">
        <v>629</v>
      </c>
      <c r="D444" s="5" t="s">
        <v>34</v>
      </c>
      <c r="E444" s="5" t="s">
        <v>31</v>
      </c>
      <c r="F444" s="5" t="s">
        <v>630</v>
      </c>
      <c r="G444" s="5" t="s">
        <v>15</v>
      </c>
      <c r="H444" s="8">
        <v>62801</v>
      </c>
      <c r="I444" s="7" t="s">
        <v>33</v>
      </c>
    </row>
    <row r="445" spans="1:9" ht="15">
      <c r="A445" s="8">
        <v>9637</v>
      </c>
      <c r="B445" s="5" t="s">
        <v>631</v>
      </c>
      <c r="C445" s="5" t="s">
        <v>632</v>
      </c>
      <c r="D445" s="5" t="s">
        <v>31</v>
      </c>
      <c r="E445" s="5" t="s">
        <v>31</v>
      </c>
      <c r="F445" s="5" t="s">
        <v>610</v>
      </c>
      <c r="G445" s="5" t="s">
        <v>15</v>
      </c>
      <c r="H445" s="8">
        <v>62201</v>
      </c>
      <c r="I445" s="7" t="s">
        <v>33</v>
      </c>
    </row>
    <row r="446" spans="1:9" ht="15">
      <c r="A446" s="8">
        <v>9639</v>
      </c>
      <c r="B446" s="5" t="s">
        <v>633</v>
      </c>
      <c r="C446" s="5" t="s">
        <v>634</v>
      </c>
      <c r="D446" s="5" t="s">
        <v>31</v>
      </c>
      <c r="E446" s="5" t="s">
        <v>31</v>
      </c>
      <c r="F446" s="5" t="s">
        <v>610</v>
      </c>
      <c r="G446" s="5" t="s">
        <v>15</v>
      </c>
      <c r="H446" s="8">
        <v>62201</v>
      </c>
      <c r="I446" s="7" t="s">
        <v>33</v>
      </c>
    </row>
    <row r="447" spans="1:9" ht="15">
      <c r="A447" s="8">
        <v>9646</v>
      </c>
      <c r="B447" s="5" t="s">
        <v>635</v>
      </c>
      <c r="C447" s="5" t="s">
        <v>636</v>
      </c>
      <c r="D447" s="5" t="s">
        <v>31</v>
      </c>
      <c r="E447" s="5" t="s">
        <v>31</v>
      </c>
      <c r="F447" s="5" t="s">
        <v>610</v>
      </c>
      <c r="G447" s="5" t="s">
        <v>15</v>
      </c>
      <c r="H447" s="8">
        <v>62201</v>
      </c>
      <c r="I447" s="7" t="s">
        <v>33</v>
      </c>
    </row>
    <row r="448" spans="1:9" ht="15">
      <c r="A448" s="8">
        <v>9647</v>
      </c>
      <c r="B448" s="5" t="s">
        <v>637</v>
      </c>
      <c r="C448" s="5" t="s">
        <v>638</v>
      </c>
      <c r="D448" s="5" t="s">
        <v>31</v>
      </c>
      <c r="E448" s="5" t="s">
        <v>31</v>
      </c>
      <c r="F448" s="5" t="s">
        <v>610</v>
      </c>
      <c r="G448" s="5" t="s">
        <v>15</v>
      </c>
      <c r="H448" s="8">
        <v>62201</v>
      </c>
      <c r="I448" s="7" t="s">
        <v>33</v>
      </c>
    </row>
    <row r="449" spans="1:9" ht="15">
      <c r="A449" s="8">
        <v>9667</v>
      </c>
      <c r="B449" s="5" t="s">
        <v>639</v>
      </c>
      <c r="C449" s="5" t="s">
        <v>640</v>
      </c>
      <c r="D449" s="5" t="s">
        <v>31</v>
      </c>
      <c r="E449" s="5" t="s">
        <v>31</v>
      </c>
      <c r="F449" s="5" t="s">
        <v>610</v>
      </c>
      <c r="G449" s="5" t="s">
        <v>15</v>
      </c>
      <c r="H449" s="8">
        <v>62201</v>
      </c>
      <c r="I449" s="7" t="s">
        <v>33</v>
      </c>
    </row>
    <row r="450" spans="1:9" ht="15">
      <c r="A450" s="8">
        <v>9688</v>
      </c>
      <c r="B450" s="5" t="s">
        <v>641</v>
      </c>
      <c r="C450" s="5" t="s">
        <v>642</v>
      </c>
      <c r="D450" s="5" t="s">
        <v>31</v>
      </c>
      <c r="E450" s="5" t="s">
        <v>31</v>
      </c>
      <c r="F450" s="5" t="s">
        <v>610</v>
      </c>
      <c r="G450" s="5" t="s">
        <v>15</v>
      </c>
      <c r="H450" s="8">
        <v>62201</v>
      </c>
      <c r="I450" s="7" t="s">
        <v>33</v>
      </c>
    </row>
    <row r="451" spans="1:9" ht="15">
      <c r="A451" s="8">
        <v>9696</v>
      </c>
      <c r="B451" s="5" t="s">
        <v>643</v>
      </c>
      <c r="C451" s="5" t="s">
        <v>644</v>
      </c>
      <c r="D451" s="5" t="s">
        <v>31</v>
      </c>
      <c r="E451" s="5" t="s">
        <v>31</v>
      </c>
      <c r="F451" s="5" t="s">
        <v>610</v>
      </c>
      <c r="G451" s="5" t="s">
        <v>15</v>
      </c>
      <c r="H451" s="8">
        <v>62201</v>
      </c>
      <c r="I451" s="7" t="s">
        <v>33</v>
      </c>
    </row>
    <row r="452" spans="1:9" ht="15">
      <c r="A452" s="8">
        <v>9700</v>
      </c>
      <c r="B452" s="5" t="s">
        <v>645</v>
      </c>
      <c r="C452" s="5" t="s">
        <v>646</v>
      </c>
      <c r="D452" s="5" t="s">
        <v>31</v>
      </c>
      <c r="E452" s="5" t="s">
        <v>31</v>
      </c>
      <c r="F452" s="5" t="s">
        <v>610</v>
      </c>
      <c r="G452" s="5" t="s">
        <v>15</v>
      </c>
      <c r="H452" s="8">
        <v>62201</v>
      </c>
      <c r="I452" s="7" t="s">
        <v>33</v>
      </c>
    </row>
    <row r="453" spans="1:9" ht="15">
      <c r="A453" s="8">
        <v>9701</v>
      </c>
      <c r="B453" s="5" t="s">
        <v>647</v>
      </c>
      <c r="C453" s="5" t="s">
        <v>648</v>
      </c>
      <c r="D453" s="5" t="s">
        <v>31</v>
      </c>
      <c r="E453" s="5" t="s">
        <v>31</v>
      </c>
      <c r="F453" s="5" t="s">
        <v>610</v>
      </c>
      <c r="G453" s="5" t="s">
        <v>15</v>
      </c>
      <c r="H453" s="8">
        <v>62201</v>
      </c>
      <c r="I453" s="7" t="s">
        <v>33</v>
      </c>
    </row>
    <row r="454" spans="1:9" ht="15">
      <c r="A454" s="8">
        <v>9702</v>
      </c>
      <c r="B454" s="5" t="s">
        <v>649</v>
      </c>
      <c r="C454" s="5" t="s">
        <v>650</v>
      </c>
      <c r="D454" s="5" t="s">
        <v>31</v>
      </c>
      <c r="E454" s="5" t="s">
        <v>31</v>
      </c>
      <c r="F454" s="5" t="s">
        <v>610</v>
      </c>
      <c r="G454" s="5" t="s">
        <v>15</v>
      </c>
      <c r="H454" s="8">
        <v>62201</v>
      </c>
      <c r="I454" s="7" t="s">
        <v>33</v>
      </c>
    </row>
    <row r="455" spans="1:9" ht="15">
      <c r="A455" s="8">
        <v>9703</v>
      </c>
      <c r="B455" s="5" t="s">
        <v>651</v>
      </c>
      <c r="C455" s="5" t="s">
        <v>652</v>
      </c>
      <c r="D455" s="5" t="s">
        <v>31</v>
      </c>
      <c r="E455" s="5" t="s">
        <v>31</v>
      </c>
      <c r="F455" s="5" t="s">
        <v>610</v>
      </c>
      <c r="G455" s="5" t="s">
        <v>15</v>
      </c>
      <c r="H455" s="8">
        <v>62201</v>
      </c>
      <c r="I455" s="7" t="s">
        <v>33</v>
      </c>
    </row>
    <row r="456" spans="1:9" ht="15">
      <c r="A456" s="8">
        <v>9704</v>
      </c>
      <c r="B456" s="5" t="s">
        <v>653</v>
      </c>
      <c r="C456" s="5" t="s">
        <v>654</v>
      </c>
      <c r="D456" s="5" t="s">
        <v>31</v>
      </c>
      <c r="E456" s="5" t="s">
        <v>31</v>
      </c>
      <c r="F456" s="5" t="s">
        <v>610</v>
      </c>
      <c r="G456" s="5" t="s">
        <v>15</v>
      </c>
      <c r="H456" s="8">
        <v>62201</v>
      </c>
      <c r="I456" s="7" t="s">
        <v>33</v>
      </c>
    </row>
    <row r="457" spans="1:9" ht="15">
      <c r="A457" s="8">
        <v>9713</v>
      </c>
      <c r="B457" s="5" t="s">
        <v>655</v>
      </c>
      <c r="C457" s="5" t="s">
        <v>656</v>
      </c>
      <c r="D457" s="5" t="s">
        <v>31</v>
      </c>
      <c r="E457" s="5" t="s">
        <v>31</v>
      </c>
      <c r="F457" s="5" t="s">
        <v>610</v>
      </c>
      <c r="G457" s="5" t="s">
        <v>15</v>
      </c>
      <c r="H457" s="8">
        <v>62201</v>
      </c>
      <c r="I457" s="7" t="s">
        <v>33</v>
      </c>
    </row>
    <row r="458" spans="1:9" ht="15">
      <c r="A458" s="8">
        <v>9721</v>
      </c>
      <c r="B458" s="5" t="s">
        <v>657</v>
      </c>
      <c r="C458" s="5" t="s">
        <v>658</v>
      </c>
      <c r="D458" s="5" t="s">
        <v>31</v>
      </c>
      <c r="E458" s="5" t="s">
        <v>31</v>
      </c>
      <c r="F458" s="5" t="s">
        <v>610</v>
      </c>
      <c r="G458" s="5" t="s">
        <v>15</v>
      </c>
      <c r="H458" s="8">
        <v>62201</v>
      </c>
      <c r="I458" s="7" t="s">
        <v>33</v>
      </c>
    </row>
    <row r="459" spans="1:9" ht="15">
      <c r="A459" s="8">
        <v>9742</v>
      </c>
      <c r="B459" s="5" t="s">
        <v>659</v>
      </c>
      <c r="C459" s="5" t="s">
        <v>660</v>
      </c>
      <c r="D459" s="5" t="s">
        <v>31</v>
      </c>
      <c r="E459" s="5" t="s">
        <v>31</v>
      </c>
      <c r="F459" s="5" t="s">
        <v>610</v>
      </c>
      <c r="G459" s="5" t="s">
        <v>15</v>
      </c>
      <c r="H459" s="8">
        <v>62201</v>
      </c>
      <c r="I459" s="7" t="s">
        <v>33</v>
      </c>
    </row>
    <row r="460" spans="1:9" ht="15">
      <c r="A460" s="8">
        <v>9800</v>
      </c>
      <c r="B460" s="5" t="s">
        <v>661</v>
      </c>
      <c r="C460" s="5" t="s">
        <v>662</v>
      </c>
      <c r="D460" s="5" t="s">
        <v>31</v>
      </c>
      <c r="E460" s="5" t="s">
        <v>31</v>
      </c>
      <c r="F460" s="5" t="s">
        <v>564</v>
      </c>
      <c r="G460" s="5" t="s">
        <v>17</v>
      </c>
      <c r="H460" s="8">
        <v>458211</v>
      </c>
      <c r="I460" t="s">
        <v>663</v>
      </c>
    </row>
    <row r="461" spans="1:9" ht="15">
      <c r="A461" s="8">
        <v>9800</v>
      </c>
      <c r="B461" s="5" t="s">
        <v>661</v>
      </c>
      <c r="C461" s="5" t="s">
        <v>662</v>
      </c>
      <c r="D461" s="5" t="s">
        <v>31</v>
      </c>
      <c r="E461" s="5" t="s">
        <v>34</v>
      </c>
      <c r="F461" s="5" t="s">
        <v>564</v>
      </c>
      <c r="G461" s="5" t="s">
        <v>17</v>
      </c>
      <c r="H461" s="8">
        <v>458211</v>
      </c>
      <c r="I461" t="s">
        <v>663</v>
      </c>
    </row>
    <row r="462" spans="1:9" ht="15">
      <c r="A462" s="8">
        <v>9800</v>
      </c>
      <c r="B462" s="5" t="s">
        <v>661</v>
      </c>
      <c r="C462" s="5" t="s">
        <v>662</v>
      </c>
      <c r="D462" s="5" t="s">
        <v>34</v>
      </c>
      <c r="E462" s="5" t="s">
        <v>31</v>
      </c>
      <c r="F462" s="5" t="s">
        <v>564</v>
      </c>
      <c r="G462" s="5" t="s">
        <v>17</v>
      </c>
      <c r="H462" s="8">
        <v>458211</v>
      </c>
      <c r="I462" t="s">
        <v>663</v>
      </c>
    </row>
    <row r="463" spans="1:9" ht="15">
      <c r="A463" s="8">
        <v>9810</v>
      </c>
      <c r="B463" s="5" t="s">
        <v>664</v>
      </c>
      <c r="C463" s="5" t="s">
        <v>665</v>
      </c>
      <c r="D463" s="5" t="s">
        <v>31</v>
      </c>
      <c r="E463" s="5" t="s">
        <v>31</v>
      </c>
      <c r="F463" s="5" t="s">
        <v>564</v>
      </c>
      <c r="G463" s="5" t="s">
        <v>17</v>
      </c>
      <c r="H463" s="8">
        <v>458211</v>
      </c>
      <c r="I463" t="s">
        <v>663</v>
      </c>
    </row>
    <row r="464" spans="1:9" ht="15">
      <c r="A464" s="8">
        <v>9810</v>
      </c>
      <c r="B464" s="5" t="s">
        <v>664</v>
      </c>
      <c r="C464" s="5" t="s">
        <v>665</v>
      </c>
      <c r="D464" s="5" t="s">
        <v>31</v>
      </c>
      <c r="E464" s="5" t="s">
        <v>34</v>
      </c>
      <c r="F464" s="5" t="s">
        <v>564</v>
      </c>
      <c r="G464" s="5" t="s">
        <v>17</v>
      </c>
      <c r="H464" s="8">
        <v>458211</v>
      </c>
      <c r="I464" t="s">
        <v>663</v>
      </c>
    </row>
    <row r="465" spans="1:9" ht="15">
      <c r="A465" s="8">
        <v>9810</v>
      </c>
      <c r="B465" s="5" t="s">
        <v>664</v>
      </c>
      <c r="C465" s="5" t="s">
        <v>665</v>
      </c>
      <c r="D465" s="5" t="s">
        <v>34</v>
      </c>
      <c r="E465" s="5" t="s">
        <v>31</v>
      </c>
      <c r="F465" s="5" t="s">
        <v>564</v>
      </c>
      <c r="G465" s="5" t="s">
        <v>17</v>
      </c>
      <c r="H465" s="8">
        <v>458211</v>
      </c>
      <c r="I465" t="s">
        <v>663</v>
      </c>
    </row>
    <row r="466" spans="1:9" ht="15">
      <c r="A466" s="8">
        <v>9820</v>
      </c>
      <c r="B466" s="5" t="s">
        <v>666</v>
      </c>
      <c r="C466" s="5" t="s">
        <v>667</v>
      </c>
      <c r="D466" s="5" t="s">
        <v>31</v>
      </c>
      <c r="E466" s="5" t="s">
        <v>31</v>
      </c>
      <c r="F466" s="5" t="s">
        <v>564</v>
      </c>
      <c r="G466" s="5" t="s">
        <v>17</v>
      </c>
      <c r="H466" s="8">
        <v>458211</v>
      </c>
      <c r="I466" t="s">
        <v>663</v>
      </c>
    </row>
    <row r="467" spans="1:9" ht="15">
      <c r="A467" s="8">
        <v>9820</v>
      </c>
      <c r="B467" s="5" t="s">
        <v>666</v>
      </c>
      <c r="C467" s="5" t="s">
        <v>667</v>
      </c>
      <c r="D467" s="5" t="s">
        <v>31</v>
      </c>
      <c r="E467" s="5" t="s">
        <v>34</v>
      </c>
      <c r="F467" s="5" t="s">
        <v>564</v>
      </c>
      <c r="G467" s="5" t="s">
        <v>17</v>
      </c>
      <c r="H467" s="8">
        <v>458211</v>
      </c>
      <c r="I467" t="s">
        <v>663</v>
      </c>
    </row>
    <row r="468" spans="1:9" ht="15">
      <c r="A468" s="8">
        <v>9820</v>
      </c>
      <c r="B468" s="5" t="s">
        <v>666</v>
      </c>
      <c r="C468" s="5" t="s">
        <v>667</v>
      </c>
      <c r="D468" s="5" t="s">
        <v>34</v>
      </c>
      <c r="E468" s="5" t="s">
        <v>31</v>
      </c>
      <c r="F468" s="5" t="s">
        <v>564</v>
      </c>
      <c r="G468" s="5" t="s">
        <v>17</v>
      </c>
      <c r="H468" s="8">
        <v>458211</v>
      </c>
      <c r="I468" t="s">
        <v>663</v>
      </c>
    </row>
    <row r="469" spans="1:9" ht="15">
      <c r="A469" s="8">
        <v>9840</v>
      </c>
      <c r="B469" s="5" t="s">
        <v>668</v>
      </c>
      <c r="C469" s="5" t="s">
        <v>669</v>
      </c>
      <c r="D469" s="5" t="s">
        <v>31</v>
      </c>
      <c r="E469" s="5" t="s">
        <v>31</v>
      </c>
      <c r="F469" s="5" t="s">
        <v>564</v>
      </c>
      <c r="G469" s="5" t="s">
        <v>17</v>
      </c>
      <c r="H469" s="8">
        <v>458211</v>
      </c>
      <c r="I469" t="s">
        <v>663</v>
      </c>
    </row>
    <row r="470" spans="1:9" ht="15">
      <c r="A470" s="8">
        <v>9840</v>
      </c>
      <c r="B470" s="5" t="s">
        <v>668</v>
      </c>
      <c r="C470" s="5" t="s">
        <v>669</v>
      </c>
      <c r="D470" s="5" t="s">
        <v>31</v>
      </c>
      <c r="E470" s="5" t="s">
        <v>34</v>
      </c>
      <c r="F470" s="5" t="s">
        <v>564</v>
      </c>
      <c r="G470" s="5" t="s">
        <v>17</v>
      </c>
      <c r="H470" s="8">
        <v>458211</v>
      </c>
      <c r="I470" t="s">
        <v>663</v>
      </c>
    </row>
    <row r="471" spans="1:9" ht="15">
      <c r="A471" s="8">
        <v>9840</v>
      </c>
      <c r="B471" s="5" t="s">
        <v>668</v>
      </c>
      <c r="C471" s="5" t="s">
        <v>669</v>
      </c>
      <c r="D471" s="5" t="s">
        <v>34</v>
      </c>
      <c r="E471" s="5" t="s">
        <v>31</v>
      </c>
      <c r="F471" s="5" t="s">
        <v>564</v>
      </c>
      <c r="G471" s="5" t="s">
        <v>17</v>
      </c>
      <c r="H471" s="8">
        <v>458211</v>
      </c>
      <c r="I471" t="s">
        <v>663</v>
      </c>
    </row>
    <row r="472" spans="1:9" ht="15">
      <c r="A472" s="8">
        <v>9841</v>
      </c>
      <c r="B472" s="5" t="s">
        <v>670</v>
      </c>
      <c r="C472" s="5" t="s">
        <v>671</v>
      </c>
      <c r="D472" s="5" t="s">
        <v>31</v>
      </c>
      <c r="E472" s="5" t="s">
        <v>31</v>
      </c>
      <c r="F472" s="5" t="s">
        <v>564</v>
      </c>
      <c r="G472" s="5" t="s">
        <v>17</v>
      </c>
      <c r="H472" s="8">
        <v>458211</v>
      </c>
      <c r="I472" t="s">
        <v>663</v>
      </c>
    </row>
    <row r="473" spans="1:9" ht="15">
      <c r="A473" s="8">
        <v>9841</v>
      </c>
      <c r="B473" s="5" t="s">
        <v>670</v>
      </c>
      <c r="C473" s="5" t="s">
        <v>671</v>
      </c>
      <c r="D473" s="5" t="s">
        <v>31</v>
      </c>
      <c r="E473" s="5" t="s">
        <v>34</v>
      </c>
      <c r="F473" s="5" t="s">
        <v>564</v>
      </c>
      <c r="G473" s="5" t="s">
        <v>17</v>
      </c>
      <c r="H473" s="8">
        <v>458211</v>
      </c>
      <c r="I473" t="s">
        <v>663</v>
      </c>
    </row>
    <row r="474" spans="1:9" ht="15">
      <c r="A474" s="8">
        <v>9841</v>
      </c>
      <c r="B474" s="5" t="s">
        <v>670</v>
      </c>
      <c r="C474" s="5" t="s">
        <v>671</v>
      </c>
      <c r="D474" s="5" t="s">
        <v>34</v>
      </c>
      <c r="E474" s="5" t="s">
        <v>31</v>
      </c>
      <c r="F474" s="5" t="s">
        <v>564</v>
      </c>
      <c r="G474" s="5" t="s">
        <v>17</v>
      </c>
      <c r="H474" s="8">
        <v>458211</v>
      </c>
      <c r="I474" t="s">
        <v>663</v>
      </c>
    </row>
    <row r="475" spans="1:9" ht="15">
      <c r="A475" s="8">
        <v>9843</v>
      </c>
      <c r="B475" s="5" t="s">
        <v>672</v>
      </c>
      <c r="C475" s="5" t="s">
        <v>673</v>
      </c>
      <c r="D475" s="5" t="s">
        <v>31</v>
      </c>
      <c r="E475" s="5" t="s">
        <v>31</v>
      </c>
      <c r="F475" s="5" t="s">
        <v>564</v>
      </c>
      <c r="G475" s="5" t="s">
        <v>17</v>
      </c>
      <c r="H475" s="8">
        <v>458213</v>
      </c>
      <c r="I475" t="s">
        <v>674</v>
      </c>
    </row>
    <row r="476" spans="1:9" ht="15">
      <c r="A476" s="8">
        <v>9843</v>
      </c>
      <c r="B476" s="5" t="s">
        <v>672</v>
      </c>
      <c r="C476" s="5" t="s">
        <v>673</v>
      </c>
      <c r="D476" s="5" t="s">
        <v>31</v>
      </c>
      <c r="E476" s="5" t="s">
        <v>34</v>
      </c>
      <c r="F476" s="5" t="s">
        <v>564</v>
      </c>
      <c r="G476" s="5" t="s">
        <v>17</v>
      </c>
      <c r="H476" s="8">
        <v>458213</v>
      </c>
      <c r="I476" t="s">
        <v>674</v>
      </c>
    </row>
    <row r="477" spans="1:9" ht="15">
      <c r="A477" s="8">
        <v>9843</v>
      </c>
      <c r="B477" s="5" t="s">
        <v>672</v>
      </c>
      <c r="C477" s="5" t="s">
        <v>673</v>
      </c>
      <c r="D477" s="5" t="s">
        <v>34</v>
      </c>
      <c r="E477" s="5" t="s">
        <v>31</v>
      </c>
      <c r="F477" s="5" t="s">
        <v>564</v>
      </c>
      <c r="G477" s="5" t="s">
        <v>17</v>
      </c>
      <c r="H477" s="8">
        <v>458213</v>
      </c>
      <c r="I477" t="s">
        <v>674</v>
      </c>
    </row>
    <row r="478" spans="1:9" ht="15">
      <c r="A478" s="8">
        <v>9942</v>
      </c>
      <c r="B478" t="s">
        <v>697</v>
      </c>
      <c r="C478" t="s">
        <v>665</v>
      </c>
      <c r="D478" t="s">
        <v>31</v>
      </c>
      <c r="E478" t="s">
        <v>31</v>
      </c>
      <c r="G478" t="s">
        <v>17</v>
      </c>
      <c r="H478" s="8">
        <v>458211</v>
      </c>
      <c r="I478" s="12">
        <v>458211</v>
      </c>
    </row>
    <row r="479" spans="1:9" ht="15">
      <c r="A479" s="8">
        <v>9942</v>
      </c>
      <c r="B479" t="s">
        <v>697</v>
      </c>
      <c r="C479" t="s">
        <v>665</v>
      </c>
      <c r="D479" t="s">
        <v>31</v>
      </c>
      <c r="E479" t="s">
        <v>34</v>
      </c>
      <c r="G479" t="s">
        <v>17</v>
      </c>
      <c r="H479" s="8">
        <v>458211</v>
      </c>
      <c r="I479" s="12">
        <v>458211</v>
      </c>
    </row>
    <row r="480" spans="1:9" ht="15">
      <c r="A480" s="8">
        <v>9942</v>
      </c>
      <c r="B480" t="s">
        <v>697</v>
      </c>
      <c r="C480" t="s">
        <v>665</v>
      </c>
      <c r="D480" t="s">
        <v>34</v>
      </c>
      <c r="E480" t="s">
        <v>31</v>
      </c>
      <c r="G480" t="s">
        <v>17</v>
      </c>
      <c r="H480" s="8">
        <v>458211</v>
      </c>
      <c r="I480" s="12">
        <v>458211</v>
      </c>
    </row>
    <row r="481" spans="1:9" ht="15">
      <c r="A481" s="8">
        <v>9943</v>
      </c>
      <c r="B481" s="5" t="s">
        <v>675</v>
      </c>
      <c r="C481" s="5" t="s">
        <v>676</v>
      </c>
      <c r="D481" s="5" t="s">
        <v>31</v>
      </c>
      <c r="E481" s="5" t="s">
        <v>31</v>
      </c>
      <c r="F481" s="5" t="s">
        <v>564</v>
      </c>
      <c r="G481" s="5" t="s">
        <v>17</v>
      </c>
      <c r="H481" s="8">
        <v>458211</v>
      </c>
      <c r="I481" t="s">
        <v>663</v>
      </c>
    </row>
    <row r="482" spans="1:9" ht="15">
      <c r="A482" s="8">
        <v>9943</v>
      </c>
      <c r="B482" s="5" t="s">
        <v>675</v>
      </c>
      <c r="C482" s="5" t="s">
        <v>676</v>
      </c>
      <c r="D482" s="5" t="s">
        <v>31</v>
      </c>
      <c r="E482" s="5" t="s">
        <v>34</v>
      </c>
      <c r="F482" s="5" t="s">
        <v>564</v>
      </c>
      <c r="G482" s="5" t="s">
        <v>17</v>
      </c>
      <c r="H482" s="8">
        <v>458211</v>
      </c>
      <c r="I482" t="s">
        <v>663</v>
      </c>
    </row>
    <row r="483" spans="1:9" ht="15">
      <c r="A483" s="8">
        <v>9943</v>
      </c>
      <c r="B483" s="5" t="s">
        <v>675</v>
      </c>
      <c r="C483" s="5" t="s">
        <v>676</v>
      </c>
      <c r="D483" s="5" t="s">
        <v>34</v>
      </c>
      <c r="E483" s="5" t="s">
        <v>31</v>
      </c>
      <c r="F483" s="5" t="s">
        <v>564</v>
      </c>
      <c r="G483" s="5" t="s">
        <v>17</v>
      </c>
      <c r="H483" s="8">
        <v>458211</v>
      </c>
      <c r="I483" t="s">
        <v>663</v>
      </c>
    </row>
    <row r="484" spans="1:9" ht="15">
      <c r="A484" s="8">
        <v>9944</v>
      </c>
      <c r="B484" s="5" t="s">
        <v>677</v>
      </c>
      <c r="C484" s="5" t="s">
        <v>678</v>
      </c>
      <c r="D484" s="5" t="s">
        <v>31</v>
      </c>
      <c r="E484" s="5" t="s">
        <v>31</v>
      </c>
      <c r="F484" s="5" t="s">
        <v>564</v>
      </c>
      <c r="G484" s="5" t="s">
        <v>17</v>
      </c>
      <c r="H484" s="8">
        <v>458211</v>
      </c>
      <c r="I484" t="s">
        <v>663</v>
      </c>
    </row>
    <row r="485" spans="1:9" ht="15">
      <c r="A485" s="8">
        <v>9944</v>
      </c>
      <c r="B485" s="5" t="s">
        <v>677</v>
      </c>
      <c r="C485" s="5" t="s">
        <v>678</v>
      </c>
      <c r="D485" s="5" t="s">
        <v>31</v>
      </c>
      <c r="E485" s="5" t="s">
        <v>34</v>
      </c>
      <c r="F485" s="5" t="s">
        <v>564</v>
      </c>
      <c r="G485" s="5" t="s">
        <v>17</v>
      </c>
      <c r="H485" s="8">
        <v>458211</v>
      </c>
      <c r="I485" t="s">
        <v>663</v>
      </c>
    </row>
    <row r="486" spans="1:9" ht="15">
      <c r="A486" s="8">
        <v>9944</v>
      </c>
      <c r="B486" s="5" t="s">
        <v>677</v>
      </c>
      <c r="C486" s="5" t="s">
        <v>678</v>
      </c>
      <c r="D486" s="5" t="s">
        <v>34</v>
      </c>
      <c r="E486" s="5" t="s">
        <v>31</v>
      </c>
      <c r="F486" s="5" t="s">
        <v>564</v>
      </c>
      <c r="G486" s="5" t="s">
        <v>17</v>
      </c>
      <c r="H486" s="8">
        <v>458211</v>
      </c>
      <c r="I486" t="s">
        <v>663</v>
      </c>
    </row>
    <row r="487" spans="1:9" ht="15">
      <c r="A487" s="8">
        <v>9945</v>
      </c>
      <c r="B487" s="5" t="s">
        <v>679</v>
      </c>
      <c r="C487" s="5" t="s">
        <v>680</v>
      </c>
      <c r="D487" s="5" t="s">
        <v>31</v>
      </c>
      <c r="E487" s="5" t="s">
        <v>31</v>
      </c>
      <c r="F487" s="5" t="s">
        <v>564</v>
      </c>
      <c r="G487" s="5" t="s">
        <v>17</v>
      </c>
      <c r="H487" s="8">
        <v>458211</v>
      </c>
      <c r="I487" t="s">
        <v>663</v>
      </c>
    </row>
    <row r="488" spans="1:9" ht="15">
      <c r="A488" s="8">
        <v>9945</v>
      </c>
      <c r="B488" s="5" t="s">
        <v>679</v>
      </c>
      <c r="C488" s="5" t="s">
        <v>680</v>
      </c>
      <c r="D488" s="5" t="s">
        <v>31</v>
      </c>
      <c r="E488" s="5" t="s">
        <v>34</v>
      </c>
      <c r="F488" s="5" t="s">
        <v>564</v>
      </c>
      <c r="G488" s="5" t="s">
        <v>17</v>
      </c>
      <c r="H488" s="8">
        <v>458211</v>
      </c>
      <c r="I488" t="s">
        <v>663</v>
      </c>
    </row>
    <row r="489" spans="1:9" ht="15">
      <c r="A489" s="8">
        <v>9945</v>
      </c>
      <c r="B489" s="5" t="s">
        <v>679</v>
      </c>
      <c r="C489" s="5" t="s">
        <v>680</v>
      </c>
      <c r="D489" s="5" t="s">
        <v>34</v>
      </c>
      <c r="E489" s="5" t="s">
        <v>31</v>
      </c>
      <c r="F489" s="5" t="s">
        <v>564</v>
      </c>
      <c r="G489" s="5" t="s">
        <v>17</v>
      </c>
      <c r="H489" s="8">
        <v>458211</v>
      </c>
      <c r="I489" t="s">
        <v>663</v>
      </c>
    </row>
    <row r="490" spans="1:9" ht="15">
      <c r="A490" s="8">
        <v>9946</v>
      </c>
      <c r="B490" t="s">
        <v>698</v>
      </c>
      <c r="C490" t="s">
        <v>699</v>
      </c>
      <c r="D490" t="s">
        <v>31</v>
      </c>
      <c r="E490" t="s">
        <v>31</v>
      </c>
      <c r="G490" t="s">
        <v>17</v>
      </c>
      <c r="H490" s="8">
        <v>458211</v>
      </c>
      <c r="I490" s="13">
        <v>458211</v>
      </c>
    </row>
    <row r="491" spans="1:9" ht="15">
      <c r="A491" s="8">
        <v>9946</v>
      </c>
      <c r="B491" t="s">
        <v>698</v>
      </c>
      <c r="C491" t="s">
        <v>699</v>
      </c>
      <c r="D491" t="s">
        <v>31</v>
      </c>
      <c r="E491" t="s">
        <v>34</v>
      </c>
      <c r="G491" t="s">
        <v>17</v>
      </c>
      <c r="H491" s="8">
        <v>458211</v>
      </c>
      <c r="I491" s="13">
        <v>458211</v>
      </c>
    </row>
    <row r="492" spans="1:9" ht="15">
      <c r="A492" s="8">
        <v>9946</v>
      </c>
      <c r="B492" t="s">
        <v>698</v>
      </c>
      <c r="C492" t="s">
        <v>699</v>
      </c>
      <c r="D492" t="s">
        <v>34</v>
      </c>
      <c r="E492" t="s">
        <v>31</v>
      </c>
      <c r="G492" t="s">
        <v>17</v>
      </c>
      <c r="H492" s="8">
        <v>458211</v>
      </c>
      <c r="I492" s="13">
        <v>458211</v>
      </c>
    </row>
    <row r="493" spans="1:9" ht="15">
      <c r="A493" s="8">
        <v>9950</v>
      </c>
      <c r="B493" s="5" t="s">
        <v>681</v>
      </c>
      <c r="C493" s="5" t="s">
        <v>682</v>
      </c>
      <c r="D493" s="5" t="s">
        <v>31</v>
      </c>
      <c r="E493" s="5" t="s">
        <v>31</v>
      </c>
      <c r="F493" s="5" t="s">
        <v>564</v>
      </c>
      <c r="G493" s="5" t="s">
        <v>17</v>
      </c>
      <c r="H493" s="8">
        <v>458213</v>
      </c>
      <c r="I493" t="s">
        <v>674</v>
      </c>
    </row>
    <row r="494" spans="1:9" ht="15">
      <c r="A494" s="8">
        <v>9950</v>
      </c>
      <c r="B494" s="5" t="s">
        <v>681</v>
      </c>
      <c r="C494" s="5" t="s">
        <v>682</v>
      </c>
      <c r="D494" s="5" t="s">
        <v>31</v>
      </c>
      <c r="E494" s="5" t="s">
        <v>34</v>
      </c>
      <c r="F494" s="5" t="s">
        <v>564</v>
      </c>
      <c r="G494" s="5" t="s">
        <v>17</v>
      </c>
      <c r="H494" s="8">
        <v>458213</v>
      </c>
      <c r="I494" t="s">
        <v>674</v>
      </c>
    </row>
    <row r="495" spans="1:9" ht="15">
      <c r="A495" s="8">
        <v>9950</v>
      </c>
      <c r="B495" s="5" t="s">
        <v>681</v>
      </c>
      <c r="C495" s="5" t="s">
        <v>682</v>
      </c>
      <c r="D495" s="5" t="s">
        <v>34</v>
      </c>
      <c r="E495" s="5" t="s">
        <v>31</v>
      </c>
      <c r="F495" s="5" t="s">
        <v>564</v>
      </c>
      <c r="G495" s="5" t="s">
        <v>17</v>
      </c>
      <c r="H495" s="8">
        <v>458213</v>
      </c>
      <c r="I495" t="s">
        <v>674</v>
      </c>
    </row>
    <row r="496" spans="1:9" ht="15">
      <c r="A496" s="8">
        <v>9953</v>
      </c>
      <c r="B496" s="5" t="s">
        <v>683</v>
      </c>
      <c r="C496" s="5" t="s">
        <v>684</v>
      </c>
      <c r="D496" s="5" t="s">
        <v>31</v>
      </c>
      <c r="E496" s="5" t="s">
        <v>31</v>
      </c>
      <c r="F496" s="5" t="s">
        <v>564</v>
      </c>
      <c r="G496" s="5" t="s">
        <v>17</v>
      </c>
      <c r="H496" s="8">
        <v>458213</v>
      </c>
      <c r="I496" t="s">
        <v>674</v>
      </c>
    </row>
    <row r="497" spans="1:9" ht="15">
      <c r="A497" s="8">
        <v>9953</v>
      </c>
      <c r="B497" s="5" t="s">
        <v>683</v>
      </c>
      <c r="C497" s="5" t="s">
        <v>684</v>
      </c>
      <c r="D497" s="5" t="s">
        <v>31</v>
      </c>
      <c r="E497" s="5" t="s">
        <v>34</v>
      </c>
      <c r="F497" s="5" t="s">
        <v>564</v>
      </c>
      <c r="G497" s="5" t="s">
        <v>17</v>
      </c>
      <c r="H497" s="8">
        <v>458213</v>
      </c>
      <c r="I497" t="s">
        <v>674</v>
      </c>
    </row>
    <row r="498" spans="1:9" ht="15">
      <c r="A498" s="8">
        <v>9953</v>
      </c>
      <c r="B498" s="5" t="s">
        <v>683</v>
      </c>
      <c r="C498" s="5" t="s">
        <v>684</v>
      </c>
      <c r="D498" s="5" t="s">
        <v>34</v>
      </c>
      <c r="E498" s="5" t="s">
        <v>31</v>
      </c>
      <c r="F498" s="5" t="s">
        <v>564</v>
      </c>
      <c r="G498" s="5" t="s">
        <v>17</v>
      </c>
      <c r="H498" s="8">
        <v>458213</v>
      </c>
      <c r="I498" t="s">
        <v>674</v>
      </c>
    </row>
    <row r="499" spans="1:9" ht="15">
      <c r="A499" s="8">
        <v>9954</v>
      </c>
      <c r="B499" s="5" t="s">
        <v>685</v>
      </c>
      <c r="C499" s="5" t="s">
        <v>686</v>
      </c>
      <c r="D499" s="5" t="s">
        <v>31</v>
      </c>
      <c r="E499" s="5" t="s">
        <v>31</v>
      </c>
      <c r="F499" s="5" t="s">
        <v>564</v>
      </c>
      <c r="G499" s="5" t="s">
        <v>17</v>
      </c>
      <c r="H499" s="8">
        <v>458213</v>
      </c>
      <c r="I499" t="s">
        <v>674</v>
      </c>
    </row>
    <row r="500" spans="1:9" ht="15">
      <c r="A500" s="8">
        <v>9954</v>
      </c>
      <c r="B500" s="5" t="s">
        <v>685</v>
      </c>
      <c r="C500" s="5" t="s">
        <v>686</v>
      </c>
      <c r="D500" s="5" t="s">
        <v>31</v>
      </c>
      <c r="E500" s="5" t="s">
        <v>34</v>
      </c>
      <c r="F500" s="5" t="s">
        <v>564</v>
      </c>
      <c r="G500" s="5" t="s">
        <v>17</v>
      </c>
      <c r="H500" s="8">
        <v>458213</v>
      </c>
      <c r="I500" t="s">
        <v>674</v>
      </c>
    </row>
    <row r="501" spans="1:9" ht="15">
      <c r="A501" s="8">
        <v>9954</v>
      </c>
      <c r="B501" s="5" t="s">
        <v>685</v>
      </c>
      <c r="C501" s="5" t="s">
        <v>686</v>
      </c>
      <c r="D501" s="5" t="s">
        <v>34</v>
      </c>
      <c r="E501" s="5" t="s">
        <v>31</v>
      </c>
      <c r="F501" s="5" t="s">
        <v>564</v>
      </c>
      <c r="G501" s="5" t="s">
        <v>17</v>
      </c>
      <c r="H501" s="8">
        <v>458213</v>
      </c>
      <c r="I501" t="s">
        <v>674</v>
      </c>
    </row>
    <row r="502" spans="1:9" ht="15">
      <c r="A502" s="8">
        <v>9955</v>
      </c>
      <c r="B502" s="5" t="s">
        <v>687</v>
      </c>
      <c r="C502" s="5" t="s">
        <v>688</v>
      </c>
      <c r="D502" s="5" t="s">
        <v>31</v>
      </c>
      <c r="E502" s="5" t="s">
        <v>31</v>
      </c>
      <c r="F502" s="5" t="s">
        <v>564</v>
      </c>
      <c r="G502" s="5" t="s">
        <v>17</v>
      </c>
      <c r="H502" s="8">
        <v>458213</v>
      </c>
      <c r="I502" t="s">
        <v>674</v>
      </c>
    </row>
    <row r="503" spans="1:9" ht="15">
      <c r="A503" s="8">
        <v>9955</v>
      </c>
      <c r="B503" s="5" t="s">
        <v>687</v>
      </c>
      <c r="C503" s="5" t="s">
        <v>688</v>
      </c>
      <c r="D503" s="5" t="s">
        <v>31</v>
      </c>
      <c r="E503" s="5" t="s">
        <v>34</v>
      </c>
      <c r="F503" s="5" t="s">
        <v>564</v>
      </c>
      <c r="G503" s="5" t="s">
        <v>17</v>
      </c>
      <c r="H503" s="8">
        <v>458213</v>
      </c>
      <c r="I503" t="s">
        <v>674</v>
      </c>
    </row>
    <row r="504" spans="1:9" ht="15">
      <c r="A504" s="8">
        <v>9955</v>
      </c>
      <c r="B504" s="5" t="s">
        <v>687</v>
      </c>
      <c r="C504" s="5" t="s">
        <v>688</v>
      </c>
      <c r="D504" s="5" t="s">
        <v>34</v>
      </c>
      <c r="E504" s="5" t="s">
        <v>31</v>
      </c>
      <c r="F504" s="5" t="s">
        <v>564</v>
      </c>
      <c r="G504" s="5" t="s">
        <v>17</v>
      </c>
      <c r="H504" s="8">
        <v>458213</v>
      </c>
      <c r="I504" t="s">
        <v>674</v>
      </c>
    </row>
    <row r="505" spans="1:9" ht="15">
      <c r="A505" s="8">
        <v>9956</v>
      </c>
      <c r="B505" s="5" t="s">
        <v>689</v>
      </c>
      <c r="C505" s="5" t="s">
        <v>690</v>
      </c>
      <c r="D505" s="5" t="s">
        <v>31</v>
      </c>
      <c r="E505" s="5" t="s">
        <v>31</v>
      </c>
      <c r="F505" s="5" t="s">
        <v>564</v>
      </c>
      <c r="G505" s="5" t="s">
        <v>17</v>
      </c>
      <c r="H505" s="8">
        <v>458213</v>
      </c>
      <c r="I505" t="s">
        <v>674</v>
      </c>
    </row>
    <row r="506" spans="1:9" ht="15">
      <c r="A506" s="8">
        <v>9956</v>
      </c>
      <c r="B506" s="5" t="s">
        <v>689</v>
      </c>
      <c r="C506" s="5" t="s">
        <v>690</v>
      </c>
      <c r="D506" s="5" t="s">
        <v>31</v>
      </c>
      <c r="E506" s="5" t="s">
        <v>34</v>
      </c>
      <c r="F506" s="5" t="s">
        <v>564</v>
      </c>
      <c r="G506" s="5" t="s">
        <v>17</v>
      </c>
      <c r="H506" s="8">
        <v>458213</v>
      </c>
      <c r="I506" t="s">
        <v>674</v>
      </c>
    </row>
    <row r="507" spans="1:9" ht="15">
      <c r="A507" s="8">
        <v>9956</v>
      </c>
      <c r="B507" s="5" t="s">
        <v>689</v>
      </c>
      <c r="C507" s="5" t="s">
        <v>690</v>
      </c>
      <c r="D507" s="5" t="s">
        <v>34</v>
      </c>
      <c r="E507" s="5" t="s">
        <v>31</v>
      </c>
      <c r="F507" s="5" t="s">
        <v>564</v>
      </c>
      <c r="G507" s="5" t="s">
        <v>17</v>
      </c>
      <c r="H507" s="8">
        <v>458213</v>
      </c>
      <c r="I507" t="s">
        <v>674</v>
      </c>
    </row>
    <row r="508" spans="1:9" ht="15">
      <c r="A508" s="8">
        <v>9958</v>
      </c>
      <c r="B508" t="s">
        <v>700</v>
      </c>
      <c r="C508" t="s">
        <v>701</v>
      </c>
      <c r="D508" t="s">
        <v>31</v>
      </c>
      <c r="E508" t="s">
        <v>31</v>
      </c>
      <c r="G508" t="s">
        <v>17</v>
      </c>
      <c r="H508" s="8">
        <v>458213</v>
      </c>
      <c r="I508" s="13">
        <v>458213</v>
      </c>
    </row>
    <row r="509" spans="1:9" ht="15">
      <c r="A509" s="8">
        <v>9958</v>
      </c>
      <c r="B509" t="s">
        <v>700</v>
      </c>
      <c r="C509" t="s">
        <v>701</v>
      </c>
      <c r="D509" t="s">
        <v>31</v>
      </c>
      <c r="E509" t="s">
        <v>34</v>
      </c>
      <c r="G509" t="s">
        <v>17</v>
      </c>
      <c r="H509" s="8">
        <v>458213</v>
      </c>
      <c r="I509" s="13">
        <v>458213</v>
      </c>
    </row>
    <row r="510" spans="1:9" ht="15">
      <c r="A510" s="8">
        <v>9958</v>
      </c>
      <c r="B510" t="s">
        <v>700</v>
      </c>
      <c r="C510" t="s">
        <v>701</v>
      </c>
      <c r="D510" t="s">
        <v>34</v>
      </c>
      <c r="E510" t="s">
        <v>31</v>
      </c>
      <c r="G510" t="s">
        <v>17</v>
      </c>
      <c r="H510" s="8">
        <v>458213</v>
      </c>
      <c r="I510" s="13">
        <v>458213</v>
      </c>
    </row>
    <row r="511" spans="1:9" ht="15">
      <c r="A511" s="8">
        <v>9959</v>
      </c>
      <c r="B511" s="5" t="s">
        <v>691</v>
      </c>
      <c r="C511" s="5" t="s">
        <v>692</v>
      </c>
      <c r="D511" s="5" t="s">
        <v>31</v>
      </c>
      <c r="E511" s="5" t="s">
        <v>31</v>
      </c>
      <c r="F511" s="5" t="s">
        <v>564</v>
      </c>
      <c r="G511" s="5" t="s">
        <v>17</v>
      </c>
      <c r="H511" s="8">
        <v>458213</v>
      </c>
      <c r="I511" t="s">
        <v>674</v>
      </c>
    </row>
    <row r="512" spans="1:9" ht="15">
      <c r="A512" s="8">
        <v>9959</v>
      </c>
      <c r="B512" s="5" t="s">
        <v>691</v>
      </c>
      <c r="C512" s="5" t="s">
        <v>692</v>
      </c>
      <c r="D512" s="5" t="s">
        <v>31</v>
      </c>
      <c r="E512" s="5" t="s">
        <v>34</v>
      </c>
      <c r="F512" s="5" t="s">
        <v>564</v>
      </c>
      <c r="G512" s="5" t="s">
        <v>17</v>
      </c>
      <c r="H512" s="8">
        <v>458213</v>
      </c>
      <c r="I512" t="s">
        <v>674</v>
      </c>
    </row>
    <row r="513" spans="1:9" ht="15">
      <c r="A513" s="8">
        <v>9959</v>
      </c>
      <c r="B513" s="5" t="s">
        <v>691</v>
      </c>
      <c r="C513" s="5" t="s">
        <v>692</v>
      </c>
      <c r="D513" s="5" t="s">
        <v>34</v>
      </c>
      <c r="E513" s="5" t="s">
        <v>31</v>
      </c>
      <c r="F513" s="5" t="s">
        <v>564</v>
      </c>
      <c r="G513" s="5" t="s">
        <v>17</v>
      </c>
      <c r="H513" s="8">
        <v>458213</v>
      </c>
      <c r="I513" t="s">
        <v>674</v>
      </c>
    </row>
    <row r="514" spans="1:9" ht="15">
      <c r="A514" s="5" t="s">
        <v>18</v>
      </c>
      <c r="B514" s="5" t="s">
        <v>693</v>
      </c>
      <c r="C514" s="5" t="s">
        <v>694</v>
      </c>
      <c r="D514" s="5" t="s">
        <v>31</v>
      </c>
      <c r="E514" s="5" t="s">
        <v>31</v>
      </c>
      <c r="F514" s="5" t="s">
        <v>564</v>
      </c>
      <c r="G514" s="5" t="s">
        <v>17</v>
      </c>
      <c r="H514" s="8">
        <v>458213</v>
      </c>
      <c r="I514" t="s">
        <v>674</v>
      </c>
    </row>
    <row r="515" spans="1:9" ht="15">
      <c r="A515" s="5" t="s">
        <v>18</v>
      </c>
      <c r="B515" s="5" t="s">
        <v>693</v>
      </c>
      <c r="C515" s="5" t="s">
        <v>694</v>
      </c>
      <c r="D515" s="5" t="s">
        <v>31</v>
      </c>
      <c r="E515" s="5" t="s">
        <v>566</v>
      </c>
      <c r="F515" s="5" t="s">
        <v>564</v>
      </c>
      <c r="G515" s="5" t="s">
        <v>17</v>
      </c>
      <c r="H515" s="8">
        <v>458213</v>
      </c>
      <c r="I515" t="s">
        <v>674</v>
      </c>
    </row>
    <row r="516" spans="1:9" ht="15">
      <c r="A516" s="5" t="s">
        <v>18</v>
      </c>
      <c r="B516" s="5" t="s">
        <v>693</v>
      </c>
      <c r="C516" s="5" t="s">
        <v>694</v>
      </c>
      <c r="D516" s="5" t="s">
        <v>566</v>
      </c>
      <c r="E516" s="5" t="s">
        <v>31</v>
      </c>
      <c r="F516" s="5" t="s">
        <v>564</v>
      </c>
      <c r="G516" s="5" t="s">
        <v>17</v>
      </c>
      <c r="H516" s="8">
        <v>458213</v>
      </c>
      <c r="I516" t="s">
        <v>674</v>
      </c>
    </row>
    <row r="517" spans="1:9" ht="15">
      <c r="A517" s="5" t="s">
        <v>19</v>
      </c>
      <c r="B517" s="5" t="s">
        <v>693</v>
      </c>
      <c r="C517" s="5" t="s">
        <v>694</v>
      </c>
      <c r="D517" s="5" t="s">
        <v>31</v>
      </c>
      <c r="E517" s="5" t="s">
        <v>31</v>
      </c>
      <c r="F517" s="5" t="s">
        <v>564</v>
      </c>
      <c r="G517" s="5" t="s">
        <v>17</v>
      </c>
      <c r="H517" s="8">
        <v>458213</v>
      </c>
      <c r="I517" t="s">
        <v>674</v>
      </c>
    </row>
    <row r="518" spans="1:9" ht="15">
      <c r="A518" s="5" t="s">
        <v>19</v>
      </c>
      <c r="B518" s="5" t="s">
        <v>693</v>
      </c>
      <c r="C518" s="5" t="s">
        <v>694</v>
      </c>
      <c r="D518" s="5" t="s">
        <v>31</v>
      </c>
      <c r="E518" s="5" t="s">
        <v>566</v>
      </c>
      <c r="F518" s="5" t="s">
        <v>564</v>
      </c>
      <c r="G518" s="5" t="s">
        <v>17</v>
      </c>
      <c r="H518" s="8">
        <v>458213</v>
      </c>
      <c r="I518" t="s">
        <v>674</v>
      </c>
    </row>
    <row r="519" spans="1:9" ht="15">
      <c r="A519" s="5" t="s">
        <v>19</v>
      </c>
      <c r="B519" s="5" t="s">
        <v>693</v>
      </c>
      <c r="C519" s="5" t="s">
        <v>694</v>
      </c>
      <c r="D519" s="5" t="s">
        <v>566</v>
      </c>
      <c r="E519" s="5" t="s">
        <v>31</v>
      </c>
      <c r="F519" s="5" t="s">
        <v>564</v>
      </c>
      <c r="G519" s="5" t="s">
        <v>17</v>
      </c>
      <c r="H519" s="8">
        <v>458213</v>
      </c>
      <c r="I519" t="s">
        <v>674</v>
      </c>
    </row>
    <row r="520" spans="8:9" ht="15">
      <c r="H520" s="9">
        <v>77100</v>
      </c>
      <c r="I520" t="s">
        <v>33</v>
      </c>
    </row>
  </sheetData>
  <autoFilter ref="A1:I520"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cb4b7b-69f9-41df-8d82-318607a1ea78">ARU5J6E2ZCEE-560279438-1516674</_dlc_DocId>
    <_dlc_DocIdUrl xmlns="19cb4b7b-69f9-41df-8d82-318607a1ea78">
      <Url>https://bpolb.sharepoint.com/sites/ssgpiinterne/_layouts/15/DocIdRedir.aspx?ID=ARU5J6E2ZCEE-560279438-1516674</Url>
      <Description>ARU5J6E2ZCEE-560279438-1516674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C2572E7E61EF2545B7D49644D54D7037|-1796855214" UniqueId="a3173ae4-0e2d-4547-b45e-171791132e8d">
      <p:Name>Audit</p:Name>
      <p:Description>Audit des actions des utilisateurs sur les documents et les éléments de liste dans le journal d'audit.</p:Description>
      <p:CustomData>
        <Audit>
          <MoveCopy/>
          <DeleteRestore/>
        </Audit>
      </p:CustomData>
    </p:PolicyItem>
  </p:PolicyItems>
</p:Policy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572E7E61EF2545B7D49644D54D7037" ma:contentTypeVersion="143" ma:contentTypeDescription="Create a new document." ma:contentTypeScope="" ma:versionID="1a33ce58b332902791e477f050fc1b33">
  <xsd:schema xmlns:xsd="http://www.w3.org/2001/XMLSchema" xmlns:xs="http://www.w3.org/2001/XMLSchema" xmlns:p="http://schemas.microsoft.com/office/2006/metadata/properties" xmlns:ns1="http://schemas.microsoft.com/sharepoint/v3" xmlns:ns2="19cb4b7b-69f9-41df-8d82-318607a1ea78" xmlns:ns3="36b22160-5460-48e0-8733-998f8e39f899" targetNamespace="http://schemas.microsoft.com/office/2006/metadata/properties" ma:root="true" ma:fieldsID="8303e170534a724f1ee0c0e388a8827c" ns1:_="" ns2:_="" ns3:_="">
    <xsd:import namespace="http://schemas.microsoft.com/sharepoint/v3"/>
    <xsd:import namespace="19cb4b7b-69f9-41df-8d82-318607a1ea78"/>
    <xsd:import namespace="36b22160-5460-48e0-8733-998f8e39f89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ExpirationDate" minOccurs="0"/>
                <xsd:element ref="ns1:PublishingStartDate" minOccurs="0"/>
                <xsd:element ref="ns2:SharedWithUsers" minOccurs="0"/>
                <xsd:element ref="ns2:SharedWithDetails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b4b7b-69f9-41df-8d82-318607a1ea7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22160-5460-48e0-8733-998f8e39f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4DA153-457B-45C7-9068-24E291368BF1}">
  <ds:schemaRefs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6b22160-5460-48e0-8733-998f8e39f899"/>
    <ds:schemaRef ds:uri="19cb4b7b-69f9-41df-8d82-318607a1ea7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A57378-C890-4303-A3FE-30B5CF92E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74E7A4-17FD-4520-A3BD-D9D29B2528B3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5F542055-9403-4536-9CAF-ACA39024002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D44531D-DAA6-41FF-A805-6756419B78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Courtecuisse Fabien (SSGPI)</dc:creator>
  <cp:keywords/>
  <dc:description/>
  <cp:lastModifiedBy>Courtecuisse Fabien (SSGPI)</cp:lastModifiedBy>
  <cp:lastPrinted>2021-12-01T14:05:33Z</cp:lastPrinted>
  <dcterms:created xsi:type="dcterms:W3CDTF">2021-11-30T09:10:34Z</dcterms:created>
  <dcterms:modified xsi:type="dcterms:W3CDTF">2022-03-18T06:17:08Z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0x010100C2572E7E61EF2545B7D49644D54D7037</vt:lpwstr>
  </property>
  <property fmtid="{D5CDD505-2E9C-101B-9397-08002B2CF9AE}" pid="3" name="_dlc_DocIdItemGuid">
    <vt:lpwstr>aa5385fd-0f7c-4208-8955-6c342e0ee8c5</vt:lpwstr>
  </property>
</Properties>
</file>